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216 ★公表に向けて\01 各事業係提出フォルダ\01 水道\01 法適\"/>
    </mc:Choice>
  </mc:AlternateContent>
  <workbookProtection workbookPassword="B319" lockStructure="1"/>
  <bookViews>
    <workbookView xWindow="240" yWindow="60" windowWidth="14940" windowHeight="7872"/>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AL8" i="4" s="1"/>
  <c r="Q6" i="5"/>
  <c r="P6" i="5"/>
  <c r="P10" i="4" s="1"/>
  <c r="O6" i="5"/>
  <c r="N6" i="5"/>
  <c r="M6" i="5"/>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AT8" i="4"/>
  <c r="P8" i="4"/>
  <c r="I8" i="4"/>
  <c r="C10" i="5" l="1"/>
  <c r="D10" i="5"/>
  <c r="E10" i="5"/>
  <c r="B10" i="5"/>
</calcChain>
</file>

<file path=xl/sharedStrings.xml><?xml version="1.0" encoding="utf-8"?>
<sst xmlns="http://schemas.openxmlformats.org/spreadsheetml/2006/main" count="235" uniqueCount="120">
  <si>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</si>
  <si>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</si>
  <si>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</si>
  <si>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</si>
  <si>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</si>
  <si>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</si>
  <si>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</si>
  <si>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</si>
  <si>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</si>
  <si>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</si>
  <si>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</si>
  <si>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</si>
  <si>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</si>
  <si>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</si>
  <si>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</si>
  <si>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</si>
  <si>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</si>
  <si>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</si>
  <si>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</si>
  <si>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</si>
  <si>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</si>
  <si>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</si>
  <si>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</si>
  <si>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</si>
  <si>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</si>
  <si>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</si>
  <si>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</si>
  <si>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</si>
  <si>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</si>
  <si>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</si>
  <si>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</si>
  <si>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</si>
  <si>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</si>
  <si>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</si>
  <si>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</si>
  <si>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</si>
  <si>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</si>
  <si>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</si>
  <si>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</si>
  <si>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</si>
  <si>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</si>
  <si>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</si>
  <si>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</si>
  <si>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</si>
  <si>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</si>
  <si>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</si>
  <si>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</si>
  <si>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</si>
  <si>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</si>
  <si>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</si>
  <si>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</si>
  <si>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</si>
  <si>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</si>
  <si>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</si>
  <si>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</si>
  <si>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</si>
  <si>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</si>
  <si>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</si>
  <si>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</si>
  <si>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</si>
  <si>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</si>
  <si>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</si>
  <si>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</si>
  <si>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</si>
  <si>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</si>
  <si>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</si>
  <si>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</si>
  <si>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</si>
  <si>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</si>
  <si>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</si>
  <si>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</si>
  <si>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</si>
  <si>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</si>
  <si>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</si>
  <si>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</si>
  <si>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</si>
  <si>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</si>
  <si>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</si>
  <si>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</si>
  <si>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</si>
  <si>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</si>
  <si>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</si>
  <si>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</si>
  <si>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</si>
  <si>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</si>
  <si>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</si>
  <si>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</si>
  <si>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</si>
  <si>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</si>
  <si>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</si>
  <si>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</si>
  <si>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</si>
  <si>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</si>
  <si>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</si>
  <si>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</si>
  <si>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</si>
  <si>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</si>
  <si>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</si>
  <si>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</si>
  <si>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</si>
  <si>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</si>
  <si>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</si>
  <si>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</si>
  <si>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</si>
  <si>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</si>
  <si>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岡山県　岡山県南部水道企業団</t>
  </si>
  <si>
    <t>法適用</t>
  </si>
  <si>
    <t>水道事業</t>
  </si>
  <si>
    <t>用水供給事業</t>
  </si>
  <si>
    <t>B</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</si>
  <si>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</si>
  <si>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</si>
  <si>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</si>
  <si>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</si>
  <si>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</si>
  <si>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</si>
  <si>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</si>
  <si>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　経常収支比率は、１００％を超えて良好に推移しており、健全な水準を維持している。
　流動比率は、１００％を大きく上回っており、短期的債務に対する十分な支払能力を有している。
　企業債残高対給水収益比率は、企業債の発行抑制により良好に推移しているが、大規模な施設更新が控えており、将来的には当該比率の上昇が考えられる。
　料金回収率は、１００％を超えて良好に推移しており、送水に係る費用を料金で賄うことができている。
　給水原価は、経費節減などで前年度より抑制することができ、類似団体平均値と比較しても低水準で推移している。
　施設利用率は、水需要の低迷もあり、徐々に低下している。施設更新時には、適正な施設規模を考慮し、施設の統廃合・ダウンサイジング等の検討が必要である。
　有収率は、概ね１００％で推移しており、送水する水量が収益に高く反映されている。</t>
    <rPh sb="1" eb="3">
      <t>ケイジョウ</t>
    </rPh>
    <rPh sb="3" eb="5">
      <t>シュウシ</t>
    </rPh>
    <rPh sb="5" eb="7">
      <t>ヒリツ</t>
    </rPh>
    <rPh sb="14" eb="15">
      <t>コ</t>
    </rPh>
    <rPh sb="17" eb="19">
      <t>リョウコウ</t>
    </rPh>
    <rPh sb="20" eb="22">
      <t>スイイ</t>
    </rPh>
    <rPh sb="27" eb="29">
      <t>ケンゼン</t>
    </rPh>
    <rPh sb="30" eb="32">
      <t>スイジュン</t>
    </rPh>
    <rPh sb="33" eb="35">
      <t>イジ</t>
    </rPh>
    <rPh sb="43" eb="45">
      <t>リュウドウ</t>
    </rPh>
    <rPh sb="45" eb="47">
      <t>ヒリツ</t>
    </rPh>
    <rPh sb="54" eb="55">
      <t>オオ</t>
    </rPh>
    <rPh sb="57" eb="59">
      <t>ウワマワ</t>
    </rPh>
    <rPh sb="64" eb="67">
      <t>タンキテキ</t>
    </rPh>
    <rPh sb="67" eb="69">
      <t>サイム</t>
    </rPh>
    <rPh sb="70" eb="71">
      <t>タイ</t>
    </rPh>
    <rPh sb="73" eb="75">
      <t>ジュウブン</t>
    </rPh>
    <rPh sb="76" eb="78">
      <t>シハライ</t>
    </rPh>
    <rPh sb="78" eb="80">
      <t>ノウリョク</t>
    </rPh>
    <rPh sb="81" eb="82">
      <t>ユウ</t>
    </rPh>
    <rPh sb="90" eb="93">
      <t>キギョウサイ</t>
    </rPh>
    <rPh sb="93" eb="95">
      <t>ザンダカ</t>
    </rPh>
    <rPh sb="95" eb="96">
      <t>タイ</t>
    </rPh>
    <rPh sb="96" eb="98">
      <t>キュウスイ</t>
    </rPh>
    <rPh sb="98" eb="100">
      <t>シュウエキ</t>
    </rPh>
    <rPh sb="100" eb="102">
      <t>ヒリツ</t>
    </rPh>
    <rPh sb="104" eb="107">
      <t>キギョウサイ</t>
    </rPh>
    <rPh sb="108" eb="110">
      <t>ハッコウ</t>
    </rPh>
    <rPh sb="110" eb="112">
      <t>ヨクセイ</t>
    </rPh>
    <rPh sb="115" eb="117">
      <t>リョウコウ</t>
    </rPh>
    <rPh sb="118" eb="120">
      <t>スイイ</t>
    </rPh>
    <rPh sb="126" eb="129">
      <t>ダイキボ</t>
    </rPh>
    <rPh sb="130" eb="132">
      <t>シセツ</t>
    </rPh>
    <rPh sb="132" eb="134">
      <t>コウシン</t>
    </rPh>
    <rPh sb="135" eb="136">
      <t>ヒカ</t>
    </rPh>
    <rPh sb="141" eb="144">
      <t>ショウライテキ</t>
    </rPh>
    <rPh sb="146" eb="148">
      <t>トウガイ</t>
    </rPh>
    <rPh sb="148" eb="150">
      <t>ヒリツ</t>
    </rPh>
    <rPh sb="151" eb="153">
      <t>ジョウショウ</t>
    </rPh>
    <rPh sb="154" eb="155">
      <t>カンガ</t>
    </rPh>
    <rPh sb="163" eb="165">
      <t>リョウキン</t>
    </rPh>
    <rPh sb="165" eb="168">
      <t>カイシュウリツ</t>
    </rPh>
    <rPh sb="188" eb="190">
      <t>ソウスイ</t>
    </rPh>
    <rPh sb="191" eb="192">
      <t>カカ</t>
    </rPh>
    <rPh sb="193" eb="195">
      <t>ヒヨウ</t>
    </rPh>
    <rPh sb="196" eb="198">
      <t>リョウキン</t>
    </rPh>
    <rPh sb="199" eb="200">
      <t>マカナ</t>
    </rPh>
    <rPh sb="213" eb="217">
      <t>キュウスイゲンカ</t>
    </rPh>
    <rPh sb="219" eb="221">
      <t>ケイヒ</t>
    </rPh>
    <rPh sb="221" eb="223">
      <t>セツゲン</t>
    </rPh>
    <rPh sb="226" eb="229">
      <t>ゼンネンド</t>
    </rPh>
    <rPh sb="231" eb="233">
      <t>ヨクセイ</t>
    </rPh>
    <rPh sb="241" eb="243">
      <t>ルイジ</t>
    </rPh>
    <rPh sb="243" eb="245">
      <t>ダンタイ</t>
    </rPh>
    <rPh sb="245" eb="247">
      <t>ヘイキン</t>
    </rPh>
    <rPh sb="247" eb="248">
      <t>チ</t>
    </rPh>
    <rPh sb="249" eb="251">
      <t>ヒカク</t>
    </rPh>
    <rPh sb="254" eb="257">
      <t>テイスイジュン</t>
    </rPh>
    <rPh sb="258" eb="260">
      <t>スイイ</t>
    </rPh>
    <rPh sb="268" eb="270">
      <t>シセツ</t>
    </rPh>
    <rPh sb="270" eb="273">
      <t>リヨウリツ</t>
    </rPh>
    <rPh sb="275" eb="276">
      <t>ミズ</t>
    </rPh>
    <rPh sb="276" eb="278">
      <t>ジュヨウ</t>
    </rPh>
    <rPh sb="279" eb="281">
      <t>テイメイ</t>
    </rPh>
    <rPh sb="285" eb="287">
      <t>ジョジョ</t>
    </rPh>
    <rPh sb="288" eb="290">
      <t>テイカ</t>
    </rPh>
    <rPh sb="295" eb="297">
      <t>シセツ</t>
    </rPh>
    <rPh sb="297" eb="299">
      <t>コウシン</t>
    </rPh>
    <rPh sb="299" eb="300">
      <t>ジ</t>
    </rPh>
    <rPh sb="303" eb="305">
      <t>テキセイ</t>
    </rPh>
    <rPh sb="306" eb="308">
      <t>シセツ</t>
    </rPh>
    <rPh sb="308" eb="310">
      <t>キボ</t>
    </rPh>
    <rPh sb="311" eb="313">
      <t>コウリョ</t>
    </rPh>
    <rPh sb="315" eb="317">
      <t>シセツ</t>
    </rPh>
    <rPh sb="318" eb="321">
      <t>トウハイゴウ</t>
    </rPh>
    <rPh sb="330" eb="331">
      <t>トウ</t>
    </rPh>
    <rPh sb="332" eb="334">
      <t>ケントウ</t>
    </rPh>
    <rPh sb="335" eb="337">
      <t>ヒツヨウ</t>
    </rPh>
    <rPh sb="344" eb="347">
      <t>ユウシュウリツ</t>
    </rPh>
    <rPh sb="349" eb="350">
      <t>オオム</t>
    </rPh>
    <rPh sb="356" eb="358">
      <t>スイイ</t>
    </rPh>
    <rPh sb="363" eb="365">
      <t>ソウスイ</t>
    </rPh>
    <rPh sb="367" eb="369">
      <t>スイリョウ</t>
    </rPh>
    <rPh sb="370" eb="372">
      <t>シュウエキ</t>
    </rPh>
    <rPh sb="373" eb="374">
      <t>タカ</t>
    </rPh>
    <rPh sb="375" eb="377">
      <t>ハンエイ</t>
    </rPh>
    <phoneticPr fontId="4"/>
  </si>
  <si>
    <t>　有形固定資産減価償却率は、類似団体平均値を上回る水準で、施設の老朽化がかなり進んでいる。緊急性・優先度等を考慮し、計画的な施設更新が必要である。
　管路経年化率は、類似団体平均値を大きく上回る水準で、管路の老朽化がかなり進んでいる。漏水発生頻度も増えており、耐震化を含む早急な更新が必要である。
　管路更新率は、近年ほぼ０％で、特に基幹管路の更新はほとんで進んでいない状況である。耐震化を含む積極的な更新が必要である。</t>
    <rPh sb="1" eb="3">
      <t>ユウケイ</t>
    </rPh>
    <rPh sb="3" eb="5">
      <t>コテイ</t>
    </rPh>
    <rPh sb="5" eb="7">
      <t>シサン</t>
    </rPh>
    <rPh sb="7" eb="9">
      <t>ゲンカ</t>
    </rPh>
    <rPh sb="9" eb="11">
      <t>ショウキャク</t>
    </rPh>
    <rPh sb="11" eb="12">
      <t>リツ</t>
    </rPh>
    <rPh sb="14" eb="16">
      <t>ルイジ</t>
    </rPh>
    <rPh sb="16" eb="18">
      <t>ダンタイ</t>
    </rPh>
    <rPh sb="18" eb="21">
      <t>ヘイキンチ</t>
    </rPh>
    <rPh sb="22" eb="24">
      <t>ウワマワ</t>
    </rPh>
    <rPh sb="25" eb="27">
      <t>スイジュン</t>
    </rPh>
    <rPh sb="29" eb="31">
      <t>シセツ</t>
    </rPh>
    <rPh sb="32" eb="35">
      <t>ロウキュウカ</t>
    </rPh>
    <rPh sb="39" eb="40">
      <t>スス</t>
    </rPh>
    <rPh sb="45" eb="48">
      <t>キンキュウセイ</t>
    </rPh>
    <rPh sb="49" eb="52">
      <t>ユウセンド</t>
    </rPh>
    <rPh sb="52" eb="53">
      <t>トウ</t>
    </rPh>
    <rPh sb="54" eb="56">
      <t>コウリョ</t>
    </rPh>
    <rPh sb="58" eb="61">
      <t>ケイカクテキ</t>
    </rPh>
    <rPh sb="62" eb="64">
      <t>シセツ</t>
    </rPh>
    <rPh sb="64" eb="66">
      <t>コウシン</t>
    </rPh>
    <rPh sb="67" eb="69">
      <t>ヒツヨウ</t>
    </rPh>
    <rPh sb="76" eb="78">
      <t>カンロ</t>
    </rPh>
    <rPh sb="78" eb="81">
      <t>ケイネンカ</t>
    </rPh>
    <rPh sb="81" eb="82">
      <t>リツ</t>
    </rPh>
    <rPh sb="84" eb="86">
      <t>ルイジ</t>
    </rPh>
    <rPh sb="86" eb="88">
      <t>ダンタイ</t>
    </rPh>
    <rPh sb="88" eb="91">
      <t>ヘイキンチ</t>
    </rPh>
    <rPh sb="92" eb="93">
      <t>オオ</t>
    </rPh>
    <rPh sb="95" eb="97">
      <t>ウワマワ</t>
    </rPh>
    <rPh sb="98" eb="100">
      <t>スイジュン</t>
    </rPh>
    <rPh sb="102" eb="104">
      <t>カンロ</t>
    </rPh>
    <rPh sb="105" eb="108">
      <t>ロウキュウカ</t>
    </rPh>
    <rPh sb="112" eb="113">
      <t>スス</t>
    </rPh>
    <rPh sb="118" eb="120">
      <t>ロウスイ</t>
    </rPh>
    <rPh sb="135" eb="136">
      <t>フク</t>
    </rPh>
    <rPh sb="159" eb="161">
      <t>キンネン</t>
    </rPh>
    <rPh sb="167" eb="168">
      <t>トク</t>
    </rPh>
    <rPh sb="169" eb="171">
      <t>キカン</t>
    </rPh>
    <rPh sb="171" eb="173">
      <t>カンロ</t>
    </rPh>
    <rPh sb="174" eb="176">
      <t>コウシン</t>
    </rPh>
    <rPh sb="181" eb="182">
      <t>スス</t>
    </rPh>
    <rPh sb="187" eb="189">
      <t>ジョウキョウ</t>
    </rPh>
    <rPh sb="193" eb="196">
      <t>タイシンカ</t>
    </rPh>
    <rPh sb="197" eb="198">
      <t>フク</t>
    </rPh>
    <rPh sb="199" eb="202">
      <t>セッキョクテキ</t>
    </rPh>
    <rPh sb="203" eb="205">
      <t>コウシン</t>
    </rPh>
    <rPh sb="206" eb="208">
      <t>ヒツヨウ</t>
    </rPh>
    <phoneticPr fontId="4"/>
  </si>
  <si>
    <t>　経営状況について、これまでのところ健全で効率的な経営ができており、堅調に推移していると考えられる。
　今後、施設全体の大規模更新事業が本格化し、事業費が大幅に増加する中、水需要は減少傾向にあり経営の健全性を維持することは困難になると考えられる。
　現在、施設更新の基礎となる「第二次整備計画」の精査を進めており、合わせて経営戦略の策定や地域水道ビジョンの見直しを行い、増大する更新需要に対し、料金改定を含む資金の確保に努め、計画的かつ効率的な更新事業を進めて行く予定である。</t>
    <rPh sb="1" eb="3">
      <t>ケイエイ</t>
    </rPh>
    <rPh sb="3" eb="5">
      <t>ジョウキョウ</t>
    </rPh>
    <rPh sb="18" eb="20">
      <t>ケンゼン</t>
    </rPh>
    <rPh sb="21" eb="24">
      <t>コウリツテキ</t>
    </rPh>
    <rPh sb="25" eb="27">
      <t>ケイエイ</t>
    </rPh>
    <rPh sb="53" eb="55">
      <t>コンゴ</t>
    </rPh>
    <rPh sb="56" eb="58">
      <t>シセツ</t>
    </rPh>
    <rPh sb="58" eb="60">
      <t>ゼンタイ</t>
    </rPh>
    <rPh sb="61" eb="64">
      <t>ダイキボ</t>
    </rPh>
    <rPh sb="64" eb="66">
      <t>コウシン</t>
    </rPh>
    <rPh sb="66" eb="68">
      <t>ジギョウ</t>
    </rPh>
    <rPh sb="69" eb="72">
      <t>ホンカクカ</t>
    </rPh>
    <rPh sb="74" eb="77">
      <t>ジギョウヒ</t>
    </rPh>
    <rPh sb="78" eb="80">
      <t>オオハバ</t>
    </rPh>
    <rPh sb="81" eb="83">
      <t>ゾウカ</t>
    </rPh>
    <rPh sb="85" eb="86">
      <t>ナカ</t>
    </rPh>
    <rPh sb="87" eb="88">
      <t>ミズ</t>
    </rPh>
    <rPh sb="88" eb="90">
      <t>ジュヨウ</t>
    </rPh>
    <rPh sb="91" eb="93">
      <t>ゲンショウ</t>
    </rPh>
    <rPh sb="93" eb="95">
      <t>ケイコウ</t>
    </rPh>
    <rPh sb="98" eb="100">
      <t>ケイエイ</t>
    </rPh>
    <rPh sb="101" eb="104">
      <t>ケンゼンセイ</t>
    </rPh>
    <rPh sb="105" eb="107">
      <t>イジ</t>
    </rPh>
    <rPh sb="112" eb="114">
      <t>コンナン</t>
    </rPh>
    <rPh sb="118" eb="119">
      <t>カンガ</t>
    </rPh>
    <rPh sb="127" eb="129">
      <t>ゲンザイ</t>
    </rPh>
    <rPh sb="130" eb="132">
      <t>シセツ</t>
    </rPh>
    <rPh sb="132" eb="134">
      <t>コウシン</t>
    </rPh>
    <rPh sb="135" eb="137">
      <t>キソ</t>
    </rPh>
    <rPh sb="141" eb="144">
      <t>ダイニジ</t>
    </rPh>
    <rPh sb="144" eb="146">
      <t>セイビ</t>
    </rPh>
    <rPh sb="146" eb="148">
      <t>ケイカク</t>
    </rPh>
    <rPh sb="150" eb="152">
      <t>セイサ</t>
    </rPh>
    <rPh sb="153" eb="154">
      <t>スス</t>
    </rPh>
    <rPh sb="159" eb="160">
      <t>ア</t>
    </rPh>
    <rPh sb="163" eb="165">
      <t>ケイエイ</t>
    </rPh>
    <rPh sb="165" eb="167">
      <t>センリャク</t>
    </rPh>
    <rPh sb="168" eb="170">
      <t>サクテイ</t>
    </rPh>
    <rPh sb="171" eb="173">
      <t>チイキ</t>
    </rPh>
    <rPh sb="173" eb="175">
      <t>スイドウ</t>
    </rPh>
    <rPh sb="180" eb="182">
      <t>ミナオ</t>
    </rPh>
    <rPh sb="184" eb="185">
      <t>オコナ</t>
    </rPh>
    <rPh sb="187" eb="189">
      <t>ゾウダイ</t>
    </rPh>
    <rPh sb="191" eb="193">
      <t>コウシン</t>
    </rPh>
    <rPh sb="193" eb="195">
      <t>ジュヨウ</t>
    </rPh>
    <rPh sb="196" eb="197">
      <t>タイ</t>
    </rPh>
    <rPh sb="199" eb="201">
      <t>リョウキン</t>
    </rPh>
    <rPh sb="201" eb="203">
      <t>カイテイ</t>
    </rPh>
    <rPh sb="204" eb="205">
      <t>フク</t>
    </rPh>
    <rPh sb="206" eb="208">
      <t>シキン</t>
    </rPh>
    <rPh sb="209" eb="211">
      <t>カクホ</t>
    </rPh>
    <rPh sb="212" eb="213">
      <t>ツト</t>
    </rPh>
    <rPh sb="215" eb="218">
      <t>ケイカクテキ</t>
    </rPh>
    <rPh sb="220" eb="223">
      <t>コウリツテキ</t>
    </rPh>
    <rPh sb="224" eb="226">
      <t>コウシン</t>
    </rPh>
    <rPh sb="226" eb="228">
      <t>ジギョウ</t>
    </rPh>
    <rPh sb="229" eb="230">
      <t>スス</t>
    </rPh>
    <rPh sb="232" eb="233">
      <t>イ</t>
    </rPh>
    <rPh sb="234" eb="236">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</si>
</sst>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formatCode="#,##0.00;&quot;△&quot;#,##0.00;&quot;-&quot;">
                  <c:v>0.17</c:v>
                </c:pt>
              </c:numCache>
            </c:numRef>
          </c:val>
        </c:ser>
        <c:dLbls>
          <c:showLegendKey val="0"/>
          <c:showVal val="0"/>
          <c:showCatName val="0"/>
          <c:showSerName val="0"/>
          <c:showPercent val="0"/>
          <c:showBubbleSize val="0"/>
        </c:dLbls>
        <c:gapWidth val="150"/>
        <c:axId val="502980496"/>
        <c:axId val="502980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0.16</c:v>
                </c:pt>
                <c:pt idx="1">
                  <c:v>0.25</c:v>
                </c:pt>
                <c:pt idx="2">
                  <c:v>0.13</c:v>
                </c:pt>
                <c:pt idx="3">
                  <c:v>0.26</c:v>
                </c:pt>
                <c:pt idx="4">
                  <c:v>0.24</c:v>
                </c:pt>
              </c:numCache>
            </c:numRef>
          </c:val>
          <c:smooth val="0"/>
        </c:ser>
        <c:dLbls>
          <c:showLegendKey val="0"/>
          <c:showVal val="0"/>
          <c:showCatName val="0"/>
          <c:showSerName val="0"/>
          <c:showPercent val="0"/>
          <c:showBubbleSize val="0"/>
        </c:dLbls>
        <c:marker val="1"/>
        <c:smooth val="0"/>
        <c:axId val="502980496"/>
        <c:axId val="502980104"/>
      </c:lineChart>
      <c:dateAx>
        <c:axId val="502980496"/>
        <c:scaling>
          <c:orientation val="minMax"/>
        </c:scaling>
        <c:delete val="1"/>
        <c:axPos val="b"/>
        <c:numFmt formatCode="ge" sourceLinked="1"/>
        <c:majorTickMark val="none"/>
        <c:minorTickMark val="none"/>
        <c:tickLblPos val="none"/>
        <c:crossAx val="502980104"/>
        <c:crosses val="autoZero"/>
        <c:auto val="1"/>
        <c:lblOffset val="100"/>
        <c:baseTimeUnit val="years"/>
      </c:dateAx>
      <c:valAx>
        <c:axId val="502980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298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65.099999999999994</c:v>
                </c:pt>
                <c:pt idx="1">
                  <c:v>63.61</c:v>
                </c:pt>
                <c:pt idx="2">
                  <c:v>63.05</c:v>
                </c:pt>
                <c:pt idx="3">
                  <c:v>62.08</c:v>
                </c:pt>
                <c:pt idx="4">
                  <c:v>62.02</c:v>
                </c:pt>
              </c:numCache>
            </c:numRef>
          </c:val>
        </c:ser>
        <c:dLbls>
          <c:showLegendKey val="0"/>
          <c:showVal val="0"/>
          <c:showCatName val="0"/>
          <c:showSerName val="0"/>
          <c:showPercent val="0"/>
          <c:showBubbleSize val="0"/>
        </c:dLbls>
        <c:gapWidth val="150"/>
        <c:axId val="495178688"/>
        <c:axId val="495179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64.55</c:v>
                </c:pt>
                <c:pt idx="1">
                  <c:v>64.12</c:v>
                </c:pt>
                <c:pt idx="2">
                  <c:v>62.69</c:v>
                </c:pt>
                <c:pt idx="3">
                  <c:v>61.82</c:v>
                </c:pt>
                <c:pt idx="4">
                  <c:v>61.66</c:v>
                </c:pt>
              </c:numCache>
            </c:numRef>
          </c:val>
          <c:smooth val="0"/>
        </c:ser>
        <c:dLbls>
          <c:showLegendKey val="0"/>
          <c:showVal val="0"/>
          <c:showCatName val="0"/>
          <c:showSerName val="0"/>
          <c:showPercent val="0"/>
          <c:showBubbleSize val="0"/>
        </c:dLbls>
        <c:marker val="1"/>
        <c:smooth val="0"/>
        <c:axId val="495178688"/>
        <c:axId val="495179080"/>
      </c:lineChart>
      <c:dateAx>
        <c:axId val="495178688"/>
        <c:scaling>
          <c:orientation val="minMax"/>
        </c:scaling>
        <c:delete val="1"/>
        <c:axPos val="b"/>
        <c:numFmt formatCode="ge" sourceLinked="1"/>
        <c:majorTickMark val="none"/>
        <c:minorTickMark val="none"/>
        <c:tickLblPos val="none"/>
        <c:crossAx val="495179080"/>
        <c:crosses val="autoZero"/>
        <c:auto val="1"/>
        <c:lblOffset val="100"/>
        <c:baseTimeUnit val="years"/>
      </c:dateAx>
      <c:valAx>
        <c:axId val="495179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517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100</c:v>
                </c:pt>
                <c:pt idx="1">
                  <c:v>100</c:v>
                </c:pt>
                <c:pt idx="2">
                  <c:v>99.99</c:v>
                </c:pt>
                <c:pt idx="3">
                  <c:v>100</c:v>
                </c:pt>
                <c:pt idx="4">
                  <c:v>100</c:v>
                </c:pt>
              </c:numCache>
            </c:numRef>
          </c:val>
        </c:ser>
        <c:dLbls>
          <c:showLegendKey val="0"/>
          <c:showVal val="0"/>
          <c:showCatName val="0"/>
          <c:showSerName val="0"/>
          <c:showPercent val="0"/>
          <c:showBubbleSize val="0"/>
        </c:dLbls>
        <c:gapWidth val="150"/>
        <c:axId val="495180256"/>
        <c:axId val="495180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99.93</c:v>
                </c:pt>
                <c:pt idx="1">
                  <c:v>100.12</c:v>
                </c:pt>
                <c:pt idx="2">
                  <c:v>100.12</c:v>
                </c:pt>
                <c:pt idx="3">
                  <c:v>100.03</c:v>
                </c:pt>
                <c:pt idx="4">
                  <c:v>100.05</c:v>
                </c:pt>
              </c:numCache>
            </c:numRef>
          </c:val>
          <c:smooth val="0"/>
        </c:ser>
        <c:dLbls>
          <c:showLegendKey val="0"/>
          <c:showVal val="0"/>
          <c:showCatName val="0"/>
          <c:showSerName val="0"/>
          <c:showPercent val="0"/>
          <c:showBubbleSize val="0"/>
        </c:dLbls>
        <c:marker val="1"/>
        <c:smooth val="0"/>
        <c:axId val="495180256"/>
        <c:axId val="495180648"/>
      </c:lineChart>
      <c:dateAx>
        <c:axId val="495180256"/>
        <c:scaling>
          <c:orientation val="minMax"/>
        </c:scaling>
        <c:delete val="1"/>
        <c:axPos val="b"/>
        <c:numFmt formatCode="ge" sourceLinked="1"/>
        <c:majorTickMark val="none"/>
        <c:minorTickMark val="none"/>
        <c:tickLblPos val="none"/>
        <c:crossAx val="495180648"/>
        <c:crosses val="autoZero"/>
        <c:auto val="1"/>
        <c:lblOffset val="100"/>
        <c:baseTimeUnit val="years"/>
      </c:dateAx>
      <c:valAx>
        <c:axId val="495180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518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120.87</c:v>
                </c:pt>
                <c:pt idx="1">
                  <c:v>127.37</c:v>
                </c:pt>
                <c:pt idx="2">
                  <c:v>130.22999999999999</c:v>
                </c:pt>
                <c:pt idx="3">
                  <c:v>118.18</c:v>
                </c:pt>
                <c:pt idx="4">
                  <c:v>125.7</c:v>
                </c:pt>
              </c:numCache>
            </c:numRef>
          </c:val>
        </c:ser>
        <c:dLbls>
          <c:showLegendKey val="0"/>
          <c:showVal val="0"/>
          <c:showCatName val="0"/>
          <c:showSerName val="0"/>
          <c:showPercent val="0"/>
          <c:showBubbleSize val="0"/>
        </c:dLbls>
        <c:gapWidth val="150"/>
        <c:axId val="502985592"/>
        <c:axId val="502981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113.88</c:v>
                </c:pt>
                <c:pt idx="2">
                  <c:v>113.47</c:v>
                </c:pt>
                <c:pt idx="3">
                  <c:v>113.33</c:v>
                </c:pt>
                <c:pt idx="4">
                  <c:v>114.05</c:v>
                </c:pt>
              </c:numCache>
            </c:numRef>
          </c:val>
          <c:smooth val="0"/>
        </c:ser>
        <c:dLbls>
          <c:showLegendKey val="0"/>
          <c:showVal val="0"/>
          <c:showCatName val="0"/>
          <c:showSerName val="0"/>
          <c:showPercent val="0"/>
          <c:showBubbleSize val="0"/>
        </c:dLbls>
        <c:marker val="1"/>
        <c:smooth val="0"/>
        <c:axId val="502985592"/>
        <c:axId val="502981672"/>
      </c:lineChart>
      <c:dateAx>
        <c:axId val="502985592"/>
        <c:scaling>
          <c:orientation val="minMax"/>
        </c:scaling>
        <c:delete val="1"/>
        <c:axPos val="b"/>
        <c:numFmt formatCode="ge" sourceLinked="1"/>
        <c:majorTickMark val="none"/>
        <c:minorTickMark val="none"/>
        <c:tickLblPos val="none"/>
        <c:crossAx val="502981672"/>
        <c:crosses val="autoZero"/>
        <c:auto val="1"/>
        <c:lblOffset val="100"/>
        <c:baseTimeUnit val="years"/>
      </c:dateAx>
      <c:valAx>
        <c:axId val="502981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2985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58.4</c:v>
                </c:pt>
                <c:pt idx="1">
                  <c:v>60</c:v>
                </c:pt>
                <c:pt idx="2">
                  <c:v>63.08</c:v>
                </c:pt>
                <c:pt idx="3">
                  <c:v>64.849999999999994</c:v>
                </c:pt>
                <c:pt idx="4">
                  <c:v>61.74</c:v>
                </c:pt>
              </c:numCache>
            </c:numRef>
          </c:val>
        </c:ser>
        <c:dLbls>
          <c:showLegendKey val="0"/>
          <c:showVal val="0"/>
          <c:showCatName val="0"/>
          <c:showSerName val="0"/>
          <c:showPercent val="0"/>
          <c:showBubbleSize val="0"/>
        </c:dLbls>
        <c:gapWidth val="150"/>
        <c:axId val="502980888"/>
        <c:axId val="50298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38.86</c:v>
                </c:pt>
                <c:pt idx="1">
                  <c:v>39.81</c:v>
                </c:pt>
                <c:pt idx="2">
                  <c:v>51.44</c:v>
                </c:pt>
                <c:pt idx="3">
                  <c:v>52.4</c:v>
                </c:pt>
                <c:pt idx="4">
                  <c:v>53.56</c:v>
                </c:pt>
              </c:numCache>
            </c:numRef>
          </c:val>
          <c:smooth val="0"/>
        </c:ser>
        <c:dLbls>
          <c:showLegendKey val="0"/>
          <c:showVal val="0"/>
          <c:showCatName val="0"/>
          <c:showSerName val="0"/>
          <c:showPercent val="0"/>
          <c:showBubbleSize val="0"/>
        </c:dLbls>
        <c:marker val="1"/>
        <c:smooth val="0"/>
        <c:axId val="502980888"/>
        <c:axId val="502984416"/>
      </c:lineChart>
      <c:dateAx>
        <c:axId val="502980888"/>
        <c:scaling>
          <c:orientation val="minMax"/>
        </c:scaling>
        <c:delete val="1"/>
        <c:axPos val="b"/>
        <c:numFmt formatCode="ge" sourceLinked="1"/>
        <c:majorTickMark val="none"/>
        <c:minorTickMark val="none"/>
        <c:tickLblPos val="none"/>
        <c:crossAx val="502984416"/>
        <c:crosses val="autoZero"/>
        <c:auto val="1"/>
        <c:lblOffset val="100"/>
        <c:baseTimeUnit val="years"/>
      </c:dateAx>
      <c:valAx>
        <c:axId val="50298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2980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58.25</c:v>
                </c:pt>
                <c:pt idx="1">
                  <c:v>61.06</c:v>
                </c:pt>
                <c:pt idx="2">
                  <c:v>60.89</c:v>
                </c:pt>
                <c:pt idx="3">
                  <c:v>60.58</c:v>
                </c:pt>
                <c:pt idx="4">
                  <c:v>67.66</c:v>
                </c:pt>
              </c:numCache>
            </c:numRef>
          </c:val>
        </c:ser>
        <c:dLbls>
          <c:showLegendKey val="0"/>
          <c:showVal val="0"/>
          <c:showCatName val="0"/>
          <c:showSerName val="0"/>
          <c:showPercent val="0"/>
          <c:showBubbleSize val="0"/>
        </c:dLbls>
        <c:gapWidth val="150"/>
        <c:axId val="501744720"/>
        <c:axId val="501744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12.13</c:v>
                </c:pt>
                <c:pt idx="1">
                  <c:v>13.72</c:v>
                </c:pt>
                <c:pt idx="2">
                  <c:v>16.77</c:v>
                </c:pt>
                <c:pt idx="3">
                  <c:v>18.05</c:v>
                </c:pt>
                <c:pt idx="4">
                  <c:v>19.440000000000001</c:v>
                </c:pt>
              </c:numCache>
            </c:numRef>
          </c:val>
          <c:smooth val="0"/>
        </c:ser>
        <c:dLbls>
          <c:showLegendKey val="0"/>
          <c:showVal val="0"/>
          <c:showCatName val="0"/>
          <c:showSerName val="0"/>
          <c:showPercent val="0"/>
          <c:showBubbleSize val="0"/>
        </c:dLbls>
        <c:marker val="1"/>
        <c:smooth val="0"/>
        <c:axId val="501744720"/>
        <c:axId val="501744328"/>
      </c:lineChart>
      <c:dateAx>
        <c:axId val="501744720"/>
        <c:scaling>
          <c:orientation val="minMax"/>
        </c:scaling>
        <c:delete val="1"/>
        <c:axPos val="b"/>
        <c:numFmt formatCode="ge" sourceLinked="1"/>
        <c:majorTickMark val="none"/>
        <c:minorTickMark val="none"/>
        <c:tickLblPos val="none"/>
        <c:crossAx val="501744328"/>
        <c:crosses val="autoZero"/>
        <c:auto val="1"/>
        <c:lblOffset val="100"/>
        <c:baseTimeUnit val="years"/>
      </c:dateAx>
      <c:valAx>
        <c:axId val="501744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74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01747464"/>
        <c:axId val="501745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23.57</c:v>
                </c:pt>
                <c:pt idx="1">
                  <c:v>21.34</c:v>
                </c:pt>
                <c:pt idx="2">
                  <c:v>16.89</c:v>
                </c:pt>
                <c:pt idx="3">
                  <c:v>17.39</c:v>
                </c:pt>
                <c:pt idx="4">
                  <c:v>12.65</c:v>
                </c:pt>
              </c:numCache>
            </c:numRef>
          </c:val>
          <c:smooth val="0"/>
        </c:ser>
        <c:dLbls>
          <c:showLegendKey val="0"/>
          <c:showVal val="0"/>
          <c:showCatName val="0"/>
          <c:showSerName val="0"/>
          <c:showPercent val="0"/>
          <c:showBubbleSize val="0"/>
        </c:dLbls>
        <c:marker val="1"/>
        <c:smooth val="0"/>
        <c:axId val="501747464"/>
        <c:axId val="501745112"/>
      </c:lineChart>
      <c:dateAx>
        <c:axId val="501747464"/>
        <c:scaling>
          <c:orientation val="minMax"/>
        </c:scaling>
        <c:delete val="1"/>
        <c:axPos val="b"/>
        <c:numFmt formatCode="ge" sourceLinked="1"/>
        <c:majorTickMark val="none"/>
        <c:minorTickMark val="none"/>
        <c:tickLblPos val="none"/>
        <c:crossAx val="501745112"/>
        <c:crosses val="autoZero"/>
        <c:auto val="1"/>
        <c:lblOffset val="100"/>
        <c:baseTimeUnit val="years"/>
      </c:dateAx>
      <c:valAx>
        <c:axId val="5017451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1747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2188.09</c:v>
                </c:pt>
                <c:pt idx="1">
                  <c:v>2683.79</c:v>
                </c:pt>
                <c:pt idx="2">
                  <c:v>846.38</c:v>
                </c:pt>
                <c:pt idx="3">
                  <c:v>698.59</c:v>
                </c:pt>
                <c:pt idx="4">
                  <c:v>922.89</c:v>
                </c:pt>
              </c:numCache>
            </c:numRef>
          </c:val>
        </c:ser>
        <c:dLbls>
          <c:showLegendKey val="0"/>
          <c:showVal val="0"/>
          <c:showCatName val="0"/>
          <c:showSerName val="0"/>
          <c:showPercent val="0"/>
          <c:showBubbleSize val="0"/>
        </c:dLbls>
        <c:gapWidth val="150"/>
        <c:axId val="501747072"/>
        <c:axId val="50174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654.97</c:v>
                </c:pt>
                <c:pt idx="1">
                  <c:v>634.53</c:v>
                </c:pt>
                <c:pt idx="2">
                  <c:v>200.22</c:v>
                </c:pt>
                <c:pt idx="3">
                  <c:v>212.95</c:v>
                </c:pt>
                <c:pt idx="4">
                  <c:v>224.41</c:v>
                </c:pt>
              </c:numCache>
            </c:numRef>
          </c:val>
          <c:smooth val="0"/>
        </c:ser>
        <c:dLbls>
          <c:showLegendKey val="0"/>
          <c:showVal val="0"/>
          <c:showCatName val="0"/>
          <c:showSerName val="0"/>
          <c:showPercent val="0"/>
          <c:showBubbleSize val="0"/>
        </c:dLbls>
        <c:marker val="1"/>
        <c:smooth val="0"/>
        <c:axId val="501747072"/>
        <c:axId val="501742368"/>
      </c:lineChart>
      <c:dateAx>
        <c:axId val="501747072"/>
        <c:scaling>
          <c:orientation val="minMax"/>
        </c:scaling>
        <c:delete val="1"/>
        <c:axPos val="b"/>
        <c:numFmt formatCode="ge" sourceLinked="1"/>
        <c:majorTickMark val="none"/>
        <c:minorTickMark val="none"/>
        <c:tickLblPos val="none"/>
        <c:crossAx val="501742368"/>
        <c:crosses val="autoZero"/>
        <c:auto val="1"/>
        <c:lblOffset val="100"/>
        <c:baseTimeUnit val="years"/>
      </c:dateAx>
      <c:valAx>
        <c:axId val="501742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174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298.61</c:v>
                </c:pt>
                <c:pt idx="1">
                  <c:v>282.92</c:v>
                </c:pt>
                <c:pt idx="2">
                  <c:v>263.37</c:v>
                </c:pt>
                <c:pt idx="3">
                  <c:v>244.82</c:v>
                </c:pt>
                <c:pt idx="4">
                  <c:v>226.1</c:v>
                </c:pt>
              </c:numCache>
            </c:numRef>
          </c:val>
        </c:ser>
        <c:dLbls>
          <c:showLegendKey val="0"/>
          <c:showVal val="0"/>
          <c:showCatName val="0"/>
          <c:showSerName val="0"/>
          <c:showPercent val="0"/>
          <c:showBubbleSize val="0"/>
        </c:dLbls>
        <c:gapWidth val="150"/>
        <c:axId val="492549952"/>
        <c:axId val="492549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383.75</c:v>
                </c:pt>
                <c:pt idx="1">
                  <c:v>368.94</c:v>
                </c:pt>
                <c:pt idx="2">
                  <c:v>351.06</c:v>
                </c:pt>
                <c:pt idx="3">
                  <c:v>333.48</c:v>
                </c:pt>
                <c:pt idx="4">
                  <c:v>320.31</c:v>
                </c:pt>
              </c:numCache>
            </c:numRef>
          </c:val>
          <c:smooth val="0"/>
        </c:ser>
        <c:dLbls>
          <c:showLegendKey val="0"/>
          <c:showVal val="0"/>
          <c:showCatName val="0"/>
          <c:showSerName val="0"/>
          <c:showPercent val="0"/>
          <c:showBubbleSize val="0"/>
        </c:dLbls>
        <c:marker val="1"/>
        <c:smooth val="0"/>
        <c:axId val="492549952"/>
        <c:axId val="492549560"/>
      </c:lineChart>
      <c:dateAx>
        <c:axId val="492549952"/>
        <c:scaling>
          <c:orientation val="minMax"/>
        </c:scaling>
        <c:delete val="1"/>
        <c:axPos val="b"/>
        <c:numFmt formatCode="ge" sourceLinked="1"/>
        <c:majorTickMark val="none"/>
        <c:minorTickMark val="none"/>
        <c:tickLblPos val="none"/>
        <c:crossAx val="492549560"/>
        <c:crosses val="autoZero"/>
        <c:auto val="1"/>
        <c:lblOffset val="100"/>
        <c:baseTimeUnit val="years"/>
      </c:dateAx>
      <c:valAx>
        <c:axId val="4925495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9254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120.42</c:v>
                </c:pt>
                <c:pt idx="1">
                  <c:v>126.86</c:v>
                </c:pt>
                <c:pt idx="2">
                  <c:v>129.94999999999999</c:v>
                </c:pt>
                <c:pt idx="3">
                  <c:v>117.82</c:v>
                </c:pt>
                <c:pt idx="4">
                  <c:v>125.46</c:v>
                </c:pt>
              </c:numCache>
            </c:numRef>
          </c:val>
        </c:ser>
        <c:dLbls>
          <c:showLegendKey val="0"/>
          <c:showVal val="0"/>
          <c:showCatName val="0"/>
          <c:showSerName val="0"/>
          <c:showPercent val="0"/>
          <c:showBubbleSize val="0"/>
        </c:dLbls>
        <c:gapWidth val="150"/>
        <c:axId val="492548384"/>
        <c:axId val="20218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110.39</c:v>
                </c:pt>
                <c:pt idx="1">
                  <c:v>111.12</c:v>
                </c:pt>
                <c:pt idx="2">
                  <c:v>112.92</c:v>
                </c:pt>
                <c:pt idx="3">
                  <c:v>112.81</c:v>
                </c:pt>
                <c:pt idx="4">
                  <c:v>113.88</c:v>
                </c:pt>
              </c:numCache>
            </c:numRef>
          </c:val>
          <c:smooth val="0"/>
        </c:ser>
        <c:dLbls>
          <c:showLegendKey val="0"/>
          <c:showVal val="0"/>
          <c:showCatName val="0"/>
          <c:showSerName val="0"/>
          <c:showPercent val="0"/>
          <c:showBubbleSize val="0"/>
        </c:dLbls>
        <c:marker val="1"/>
        <c:smooth val="0"/>
        <c:axId val="492548384"/>
        <c:axId val="202184672"/>
      </c:lineChart>
      <c:dateAx>
        <c:axId val="492548384"/>
        <c:scaling>
          <c:orientation val="minMax"/>
        </c:scaling>
        <c:delete val="1"/>
        <c:axPos val="b"/>
        <c:numFmt formatCode="ge" sourceLinked="1"/>
        <c:majorTickMark val="none"/>
        <c:minorTickMark val="none"/>
        <c:tickLblPos val="none"/>
        <c:crossAx val="202184672"/>
        <c:crosses val="autoZero"/>
        <c:auto val="1"/>
        <c:lblOffset val="100"/>
        <c:baseTimeUnit val="years"/>
      </c:dateAx>
      <c:valAx>
        <c:axId val="20218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54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46.5</c:v>
                </c:pt>
                <c:pt idx="1">
                  <c:v>44.14</c:v>
                </c:pt>
                <c:pt idx="2">
                  <c:v>43.09</c:v>
                </c:pt>
                <c:pt idx="3">
                  <c:v>47.53</c:v>
                </c:pt>
                <c:pt idx="4">
                  <c:v>44.64</c:v>
                </c:pt>
              </c:numCache>
            </c:numRef>
          </c:val>
        </c:ser>
        <c:dLbls>
          <c:showLegendKey val="0"/>
          <c:showVal val="0"/>
          <c:showCatName val="0"/>
          <c:showSerName val="0"/>
          <c:showPercent val="0"/>
          <c:showBubbleSize val="0"/>
        </c:dLbls>
        <c:gapWidth val="150"/>
        <c:axId val="201078904"/>
        <c:axId val="495177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76.81</c:v>
                </c:pt>
                <c:pt idx="1">
                  <c:v>75.75</c:v>
                </c:pt>
                <c:pt idx="2">
                  <c:v>75.3</c:v>
                </c:pt>
                <c:pt idx="3">
                  <c:v>75.3</c:v>
                </c:pt>
                <c:pt idx="4">
                  <c:v>74.02</c:v>
                </c:pt>
              </c:numCache>
            </c:numRef>
          </c:val>
          <c:smooth val="0"/>
        </c:ser>
        <c:dLbls>
          <c:showLegendKey val="0"/>
          <c:showVal val="0"/>
          <c:showCatName val="0"/>
          <c:showSerName val="0"/>
          <c:showPercent val="0"/>
          <c:showBubbleSize val="0"/>
        </c:dLbls>
        <c:marker val="1"/>
        <c:smooth val="0"/>
        <c:axId val="201078904"/>
        <c:axId val="495177512"/>
      </c:lineChart>
      <c:dateAx>
        <c:axId val="201078904"/>
        <c:scaling>
          <c:orientation val="minMax"/>
        </c:scaling>
        <c:delete val="1"/>
        <c:axPos val="b"/>
        <c:numFmt formatCode="ge" sourceLinked="1"/>
        <c:majorTickMark val="none"/>
        <c:minorTickMark val="none"/>
        <c:tickLblPos val="none"/>
        <c:crossAx val="495177512"/>
        <c:crosses val="autoZero"/>
        <c:auto val="1"/>
        <c:lblOffset val="100"/>
        <c:baseTimeUnit val="years"/>
      </c:dateAx>
      <c:valAx>
        <c:axId val="495177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078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【74.02】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【113.88】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60" zoomScaleNormal="60" workbookViewId="0"/>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岡山県　岡山県南部水道企業団</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用水供給事業</v>
      </c>
      <c r="Q8" s="59"/>
      <c r="R8" s="59"/>
      <c r="S8" s="59"/>
      <c r="T8" s="59"/>
      <c r="U8" s="59"/>
      <c r="V8" s="59"/>
      <c r="W8" s="59" t="str">
        <f>データ!$L$6</f>
        <v>B</v>
      </c>
      <c r="X8" s="59"/>
      <c r="Y8" s="59"/>
      <c r="Z8" s="59"/>
      <c r="AA8" s="59"/>
      <c r="AB8" s="59"/>
      <c r="AC8" s="59"/>
      <c r="AD8" s="60" t="s">
        <v>116</v>
      </c>
      <c r="AE8" s="60"/>
      <c r="AF8" s="60"/>
      <c r="AG8" s="60"/>
      <c r="AH8" s="60"/>
      <c r="AI8" s="60"/>
      <c r="AJ8" s="60"/>
      <c r="AK8" s="5"/>
      <c r="AL8" s="61" t="str">
        <f>データ!$R$6</f>
        <v>-</v>
      </c>
      <c r="AM8" s="61"/>
      <c r="AN8" s="61"/>
      <c r="AO8" s="61"/>
      <c r="AP8" s="61"/>
      <c r="AQ8" s="61"/>
      <c r="AR8" s="61"/>
      <c r="AS8" s="61"/>
      <c r="AT8" s="51" t="str">
        <f>データ!$S$6</f>
        <v>-</v>
      </c>
      <c r="AU8" s="52"/>
      <c r="AV8" s="52"/>
      <c r="AW8" s="52"/>
      <c r="AX8" s="52"/>
      <c r="AY8" s="52"/>
      <c r="AZ8" s="52"/>
      <c r="BA8" s="52"/>
      <c r="BB8" s="53" t="str">
        <f>データ!$T$6</f>
        <v>-</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67.739999999999995</v>
      </c>
      <c r="J10" s="52"/>
      <c r="K10" s="52"/>
      <c r="L10" s="52"/>
      <c r="M10" s="52"/>
      <c r="N10" s="52"/>
      <c r="O10" s="64"/>
      <c r="P10" s="53">
        <f>データ!$P$6</f>
        <v>99.84</v>
      </c>
      <c r="Q10" s="53"/>
      <c r="R10" s="53"/>
      <c r="S10" s="53"/>
      <c r="T10" s="53"/>
      <c r="U10" s="53"/>
      <c r="V10" s="53"/>
      <c r="W10" s="61">
        <f>データ!$Q$6</f>
        <v>0</v>
      </c>
      <c r="X10" s="61"/>
      <c r="Y10" s="61"/>
      <c r="Z10" s="61"/>
      <c r="AA10" s="61"/>
      <c r="AB10" s="61"/>
      <c r="AC10" s="61"/>
      <c r="AD10" s="2"/>
      <c r="AE10" s="2"/>
      <c r="AF10" s="2"/>
      <c r="AG10" s="2"/>
      <c r="AH10" s="5"/>
      <c r="AI10" s="5"/>
      <c r="AJ10" s="5"/>
      <c r="AK10" s="5"/>
      <c r="AL10" s="61">
        <f>データ!$U$6</f>
        <v>1250138</v>
      </c>
      <c r="AM10" s="61"/>
      <c r="AN10" s="61"/>
      <c r="AO10" s="61"/>
      <c r="AP10" s="61"/>
      <c r="AQ10" s="61"/>
      <c r="AR10" s="61"/>
      <c r="AS10" s="61"/>
      <c r="AT10" s="51">
        <f>データ!$V$6</f>
        <v>1209.3</v>
      </c>
      <c r="AU10" s="52"/>
      <c r="AV10" s="52"/>
      <c r="AW10" s="52"/>
      <c r="AX10" s="52"/>
      <c r="AY10" s="52"/>
      <c r="AZ10" s="52"/>
      <c r="BA10" s="52"/>
      <c r="BB10" s="53">
        <f>データ!$W$6</f>
        <v>1033.77</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117</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118</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119</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【114.05】</v>
      </c>
      <c r="F85" s="27" t="str">
        <f>データ!AS6</f>
        <v>【12.65】</v>
      </c>
      <c r="G85" s="27" t="str">
        <f>データ!BD6</f>
        <v>【224.41】</v>
      </c>
      <c r="H85" s="27" t="str">
        <f>データ!BO6</f>
        <v>【320.31】</v>
      </c>
      <c r="I85" s="27" t="str">
        <f>データ!BZ6</f>
        <v>【113.88】</v>
      </c>
      <c r="J85" s="27" t="str">
        <f>データ!CK6</f>
        <v>【74.02】</v>
      </c>
      <c r="K85" s="27" t="str">
        <f>データ!CV6</f>
        <v>【61.66】</v>
      </c>
      <c r="L85" s="27" t="str">
        <f>データ!DG6</f>
        <v>【100.05】</v>
      </c>
      <c r="M85" s="27" t="str">
        <f>データ!DR6</f>
        <v>【53.56】</v>
      </c>
      <c r="N85" s="27" t="str">
        <f>データ!EC6</f>
        <v>【19.44】</v>
      </c>
      <c r="O85" s="27" t="str">
        <f>データ!EN6</f>
        <v>【0.24】</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ColWidth="9" defaultRowHeight="13.2"/>
  <cols>
    <col min="1" max="1" width="9" style="3"/>
    <col min="2" max="144" width="11.8867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338427</v>
      </c>
      <c r="D6" s="34">
        <f t="shared" si="3"/>
        <v>46</v>
      </c>
      <c r="E6" s="34">
        <f t="shared" si="3"/>
        <v>1</v>
      </c>
      <c r="F6" s="34">
        <f t="shared" si="3"/>
        <v>0</v>
      </c>
      <c r="G6" s="34">
        <f t="shared" si="3"/>
        <v>2</v>
      </c>
      <c r="H6" s="34" t="str">
        <f t="shared" si="3"/>
        <v>岡山県　岡山県南部水道企業団</v>
      </c>
      <c r="I6" s="34" t="str">
        <f t="shared" si="3"/>
        <v>法適用</v>
      </c>
      <c r="J6" s="34" t="str">
        <f t="shared" si="3"/>
        <v>水道事業</v>
      </c>
      <c r="K6" s="34" t="str">
        <f t="shared" si="3"/>
        <v>用水供給事業</v>
      </c>
      <c r="L6" s="34" t="str">
        <f t="shared" si="3"/>
        <v>B</v>
      </c>
      <c r="M6" s="34">
        <f t="shared" si="3"/>
        <v>0</v>
      </c>
      <c r="N6" s="35" t="str">
        <f t="shared" si="3"/>
        <v>-</v>
      </c>
      <c r="O6" s="35">
        <f t="shared" si="3"/>
        <v>67.739999999999995</v>
      </c>
      <c r="P6" s="35">
        <f t="shared" si="3"/>
        <v>99.84</v>
      </c>
      <c r="Q6" s="35">
        <f t="shared" si="3"/>
        <v>0</v>
      </c>
      <c r="R6" s="35" t="str">
        <f t="shared" si="3"/>
        <v>-</v>
      </c>
      <c r="S6" s="35" t="str">
        <f t="shared" si="3"/>
        <v>-</v>
      </c>
      <c r="T6" s="35" t="str">
        <f t="shared" si="3"/>
        <v>-</v>
      </c>
      <c r="U6" s="35">
        <f t="shared" si="3"/>
        <v>1250138</v>
      </c>
      <c r="V6" s="35">
        <f t="shared" si="3"/>
        <v>1209.3</v>
      </c>
      <c r="W6" s="35">
        <f t="shared" si="3"/>
        <v>1033.77</v>
      </c>
      <c r="X6" s="36">
        <f>IF(X7="",NA(),X7)</f>
        <v>120.87</v>
      </c>
      <c r="Y6" s="36">
        <f t="shared" ref="Y6:AG6" si="4">IF(Y7="",NA(),Y7)</f>
        <v>127.37</v>
      </c>
      <c r="Z6" s="36">
        <f t="shared" si="4"/>
        <v>130.22999999999999</v>
      </c>
      <c r="AA6" s="36">
        <f t="shared" si="4"/>
        <v>118.18</v>
      </c>
      <c r="AB6" s="36">
        <f t="shared" si="4"/>
        <v>125.7</v>
      </c>
      <c r="AC6" s="36">
        <f t="shared" si="4"/>
        <v>113.16</v>
      </c>
      <c r="AD6" s="36">
        <f t="shared" si="4"/>
        <v>113.88</v>
      </c>
      <c r="AE6" s="36">
        <f t="shared" si="4"/>
        <v>113.47</v>
      </c>
      <c r="AF6" s="36">
        <f t="shared" si="4"/>
        <v>113.33</v>
      </c>
      <c r="AG6" s="36">
        <f t="shared" si="4"/>
        <v>114.05</v>
      </c>
      <c r="AH6" s="35" t="str">
        <f>IF(AH7="","",IF(AH7="-","【-】","【"&amp;SUBSTITUTE(TEXT(AH7,"#,##0.00"),"-","△")&amp;"】"))</f>
        <v>【114.05】</v>
      </c>
      <c r="AI6" s="35">
        <f>IF(AI7="",NA(),AI7)</f>
        <v>0</v>
      </c>
      <c r="AJ6" s="35">
        <f t="shared" ref="AJ6:AR6" si="5">IF(AJ7="",NA(),AJ7)</f>
        <v>0</v>
      </c>
      <c r="AK6" s="35">
        <f t="shared" si="5"/>
        <v>0</v>
      </c>
      <c r="AL6" s="35">
        <f t="shared" si="5"/>
        <v>0</v>
      </c>
      <c r="AM6" s="35">
        <f t="shared" si="5"/>
        <v>0</v>
      </c>
      <c r="AN6" s="36">
        <f t="shared" si="5"/>
        <v>23.57</v>
      </c>
      <c r="AO6" s="36">
        <f t="shared" si="5"/>
        <v>21.34</v>
      </c>
      <c r="AP6" s="36">
        <f t="shared" si="5"/>
        <v>16.89</v>
      </c>
      <c r="AQ6" s="36">
        <f t="shared" si="5"/>
        <v>17.39</v>
      </c>
      <c r="AR6" s="36">
        <f t="shared" si="5"/>
        <v>12.65</v>
      </c>
      <c r="AS6" s="35" t="str">
        <f>IF(AS7="","",IF(AS7="-","【-】","【"&amp;SUBSTITUTE(TEXT(AS7,"#,##0.00"),"-","△")&amp;"】"))</f>
        <v>【12.65】</v>
      </c>
      <c r="AT6" s="36">
        <f>IF(AT7="",NA(),AT7)</f>
        <v>2188.09</v>
      </c>
      <c r="AU6" s="36">
        <f t="shared" ref="AU6:BC6" si="6">IF(AU7="",NA(),AU7)</f>
        <v>2683.79</v>
      </c>
      <c r="AV6" s="36">
        <f t="shared" si="6"/>
        <v>846.38</v>
      </c>
      <c r="AW6" s="36">
        <f t="shared" si="6"/>
        <v>698.59</v>
      </c>
      <c r="AX6" s="36">
        <f t="shared" si="6"/>
        <v>922.89</v>
      </c>
      <c r="AY6" s="36">
        <f t="shared" si="6"/>
        <v>654.97</v>
      </c>
      <c r="AZ6" s="36">
        <f t="shared" si="6"/>
        <v>634.53</v>
      </c>
      <c r="BA6" s="36">
        <f t="shared" si="6"/>
        <v>200.22</v>
      </c>
      <c r="BB6" s="36">
        <f t="shared" si="6"/>
        <v>212.95</v>
      </c>
      <c r="BC6" s="36">
        <f t="shared" si="6"/>
        <v>224.41</v>
      </c>
      <c r="BD6" s="35" t="str">
        <f>IF(BD7="","",IF(BD7="-","【-】","【"&amp;SUBSTITUTE(TEXT(BD7,"#,##0.00"),"-","△")&amp;"】"))</f>
        <v>【224.41】</v>
      </c>
      <c r="BE6" s="36">
        <f>IF(BE7="",NA(),BE7)</f>
        <v>298.61</v>
      </c>
      <c r="BF6" s="36">
        <f t="shared" ref="BF6:BN6" si="7">IF(BF7="",NA(),BF7)</f>
        <v>282.92</v>
      </c>
      <c r="BG6" s="36">
        <f t="shared" si="7"/>
        <v>263.37</v>
      </c>
      <c r="BH6" s="36">
        <f t="shared" si="7"/>
        <v>244.82</v>
      </c>
      <c r="BI6" s="36">
        <f t="shared" si="7"/>
        <v>226.1</v>
      </c>
      <c r="BJ6" s="36">
        <f t="shared" si="7"/>
        <v>383.75</v>
      </c>
      <c r="BK6" s="36">
        <f t="shared" si="7"/>
        <v>368.94</v>
      </c>
      <c r="BL6" s="36">
        <f t="shared" si="7"/>
        <v>351.06</v>
      </c>
      <c r="BM6" s="36">
        <f t="shared" si="7"/>
        <v>333.48</v>
      </c>
      <c r="BN6" s="36">
        <f t="shared" si="7"/>
        <v>320.31</v>
      </c>
      <c r="BO6" s="35" t="str">
        <f>IF(BO7="","",IF(BO7="-","【-】","【"&amp;SUBSTITUTE(TEXT(BO7,"#,##0.00"),"-","△")&amp;"】"))</f>
        <v>【320.31】</v>
      </c>
      <c r="BP6" s="36">
        <f>IF(BP7="",NA(),BP7)</f>
        <v>120.42</v>
      </c>
      <c r="BQ6" s="36">
        <f t="shared" ref="BQ6:BY6" si="8">IF(BQ7="",NA(),BQ7)</f>
        <v>126.86</v>
      </c>
      <c r="BR6" s="36">
        <f t="shared" si="8"/>
        <v>129.94999999999999</v>
      </c>
      <c r="BS6" s="36">
        <f t="shared" si="8"/>
        <v>117.82</v>
      </c>
      <c r="BT6" s="36">
        <f t="shared" si="8"/>
        <v>125.46</v>
      </c>
      <c r="BU6" s="36">
        <f t="shared" si="8"/>
        <v>110.39</v>
      </c>
      <c r="BV6" s="36">
        <f t="shared" si="8"/>
        <v>111.12</v>
      </c>
      <c r="BW6" s="36">
        <f t="shared" si="8"/>
        <v>112.92</v>
      </c>
      <c r="BX6" s="36">
        <f t="shared" si="8"/>
        <v>112.81</v>
      </c>
      <c r="BY6" s="36">
        <f t="shared" si="8"/>
        <v>113.88</v>
      </c>
      <c r="BZ6" s="35" t="str">
        <f>IF(BZ7="","",IF(BZ7="-","【-】","【"&amp;SUBSTITUTE(TEXT(BZ7,"#,##0.00"),"-","△")&amp;"】"))</f>
        <v>【113.88】</v>
      </c>
      <c r="CA6" s="36">
        <f>IF(CA7="",NA(),CA7)</f>
        <v>46.5</v>
      </c>
      <c r="CB6" s="36">
        <f t="shared" ref="CB6:CJ6" si="9">IF(CB7="",NA(),CB7)</f>
        <v>44.14</v>
      </c>
      <c r="CC6" s="36">
        <f t="shared" si="9"/>
        <v>43.09</v>
      </c>
      <c r="CD6" s="36">
        <f t="shared" si="9"/>
        <v>47.53</v>
      </c>
      <c r="CE6" s="36">
        <f t="shared" si="9"/>
        <v>44.64</v>
      </c>
      <c r="CF6" s="36">
        <f t="shared" si="9"/>
        <v>76.81</v>
      </c>
      <c r="CG6" s="36">
        <f t="shared" si="9"/>
        <v>75.75</v>
      </c>
      <c r="CH6" s="36">
        <f t="shared" si="9"/>
        <v>75.3</v>
      </c>
      <c r="CI6" s="36">
        <f t="shared" si="9"/>
        <v>75.3</v>
      </c>
      <c r="CJ6" s="36">
        <f t="shared" si="9"/>
        <v>74.02</v>
      </c>
      <c r="CK6" s="35" t="str">
        <f>IF(CK7="","",IF(CK7="-","【-】","【"&amp;SUBSTITUTE(TEXT(CK7,"#,##0.00"),"-","△")&amp;"】"))</f>
        <v>【74.02】</v>
      </c>
      <c r="CL6" s="36">
        <f>IF(CL7="",NA(),CL7)</f>
        <v>65.099999999999994</v>
      </c>
      <c r="CM6" s="36">
        <f t="shared" ref="CM6:CU6" si="10">IF(CM7="",NA(),CM7)</f>
        <v>63.61</v>
      </c>
      <c r="CN6" s="36">
        <f t="shared" si="10"/>
        <v>63.05</v>
      </c>
      <c r="CO6" s="36">
        <f t="shared" si="10"/>
        <v>62.08</v>
      </c>
      <c r="CP6" s="36">
        <f t="shared" si="10"/>
        <v>62.02</v>
      </c>
      <c r="CQ6" s="36">
        <f t="shared" si="10"/>
        <v>64.55</v>
      </c>
      <c r="CR6" s="36">
        <f t="shared" si="10"/>
        <v>64.12</v>
      </c>
      <c r="CS6" s="36">
        <f t="shared" si="10"/>
        <v>62.69</v>
      </c>
      <c r="CT6" s="36">
        <f t="shared" si="10"/>
        <v>61.82</v>
      </c>
      <c r="CU6" s="36">
        <f t="shared" si="10"/>
        <v>61.66</v>
      </c>
      <c r="CV6" s="35" t="str">
        <f>IF(CV7="","",IF(CV7="-","【-】","【"&amp;SUBSTITUTE(TEXT(CV7,"#,##0.00"),"-","△")&amp;"】"))</f>
        <v>【61.66】</v>
      </c>
      <c r="CW6" s="36">
        <f>IF(CW7="",NA(),CW7)</f>
        <v>100</v>
      </c>
      <c r="CX6" s="36">
        <f t="shared" ref="CX6:DF6" si="11">IF(CX7="",NA(),CX7)</f>
        <v>100</v>
      </c>
      <c r="CY6" s="36">
        <f t="shared" si="11"/>
        <v>99.99</v>
      </c>
      <c r="CZ6" s="36">
        <f t="shared" si="11"/>
        <v>100</v>
      </c>
      <c r="DA6" s="36">
        <f t="shared" si="11"/>
        <v>100</v>
      </c>
      <c r="DB6" s="36">
        <f t="shared" si="11"/>
        <v>99.93</v>
      </c>
      <c r="DC6" s="36">
        <f t="shared" si="11"/>
        <v>100.12</v>
      </c>
      <c r="DD6" s="36">
        <f t="shared" si="11"/>
        <v>100.12</v>
      </c>
      <c r="DE6" s="36">
        <f t="shared" si="11"/>
        <v>100.03</v>
      </c>
      <c r="DF6" s="36">
        <f t="shared" si="11"/>
        <v>100.05</v>
      </c>
      <c r="DG6" s="35" t="str">
        <f>IF(DG7="","",IF(DG7="-","【-】","【"&amp;SUBSTITUTE(TEXT(DG7,"#,##0.00"),"-","△")&amp;"】"))</f>
        <v>【100.05】</v>
      </c>
      <c r="DH6" s="36">
        <f>IF(DH7="",NA(),DH7)</f>
        <v>58.4</v>
      </c>
      <c r="DI6" s="36">
        <f t="shared" ref="DI6:DQ6" si="12">IF(DI7="",NA(),DI7)</f>
        <v>60</v>
      </c>
      <c r="DJ6" s="36">
        <f t="shared" si="12"/>
        <v>63.08</v>
      </c>
      <c r="DK6" s="36">
        <f t="shared" si="12"/>
        <v>64.849999999999994</v>
      </c>
      <c r="DL6" s="36">
        <f t="shared" si="12"/>
        <v>61.74</v>
      </c>
      <c r="DM6" s="36">
        <f t="shared" si="12"/>
        <v>38.86</v>
      </c>
      <c r="DN6" s="36">
        <f t="shared" si="12"/>
        <v>39.81</v>
      </c>
      <c r="DO6" s="36">
        <f t="shared" si="12"/>
        <v>51.44</v>
      </c>
      <c r="DP6" s="36">
        <f t="shared" si="12"/>
        <v>52.4</v>
      </c>
      <c r="DQ6" s="36">
        <f t="shared" si="12"/>
        <v>53.56</v>
      </c>
      <c r="DR6" s="35" t="str">
        <f>IF(DR7="","",IF(DR7="-","【-】","【"&amp;SUBSTITUTE(TEXT(DR7,"#,##0.00"),"-","△")&amp;"】"))</f>
        <v>【53.56】</v>
      </c>
      <c r="DS6" s="36">
        <f>IF(DS7="",NA(),DS7)</f>
        <v>58.25</v>
      </c>
      <c r="DT6" s="36">
        <f t="shared" ref="DT6:EB6" si="13">IF(DT7="",NA(),DT7)</f>
        <v>61.06</v>
      </c>
      <c r="DU6" s="36">
        <f t="shared" si="13"/>
        <v>60.89</v>
      </c>
      <c r="DV6" s="36">
        <f t="shared" si="13"/>
        <v>60.58</v>
      </c>
      <c r="DW6" s="36">
        <f t="shared" si="13"/>
        <v>67.66</v>
      </c>
      <c r="DX6" s="36">
        <f t="shared" si="13"/>
        <v>12.13</v>
      </c>
      <c r="DY6" s="36">
        <f t="shared" si="13"/>
        <v>13.72</v>
      </c>
      <c r="DZ6" s="36">
        <f t="shared" si="13"/>
        <v>16.77</v>
      </c>
      <c r="EA6" s="36">
        <f t="shared" si="13"/>
        <v>18.05</v>
      </c>
      <c r="EB6" s="36">
        <f t="shared" si="13"/>
        <v>19.440000000000001</v>
      </c>
      <c r="EC6" s="35" t="str">
        <f>IF(EC7="","",IF(EC7="-","【-】","【"&amp;SUBSTITUTE(TEXT(EC7,"#,##0.00"),"-","△")&amp;"】"))</f>
        <v>【19.44】</v>
      </c>
      <c r="ED6" s="35">
        <f>IF(ED7="",NA(),ED7)</f>
        <v>0</v>
      </c>
      <c r="EE6" s="35">
        <f t="shared" ref="EE6:EM6" si="14">IF(EE7="",NA(),EE7)</f>
        <v>0</v>
      </c>
      <c r="EF6" s="35">
        <f t="shared" si="14"/>
        <v>0</v>
      </c>
      <c r="EG6" s="35">
        <f t="shared" si="14"/>
        <v>0</v>
      </c>
      <c r="EH6" s="36">
        <f t="shared" si="14"/>
        <v>0.17</v>
      </c>
      <c r="EI6" s="36">
        <f t="shared" si="14"/>
        <v>0.16</v>
      </c>
      <c r="EJ6" s="36">
        <f t="shared" si="14"/>
        <v>0.25</v>
      </c>
      <c r="EK6" s="36">
        <f t="shared" si="14"/>
        <v>0.13</v>
      </c>
      <c r="EL6" s="36">
        <f t="shared" si="14"/>
        <v>0.26</v>
      </c>
      <c r="EM6" s="36">
        <f t="shared" si="14"/>
        <v>0.24</v>
      </c>
      <c r="EN6" s="35" t="str">
        <f>IF(EN7="","",IF(EN7="-","【-】","【"&amp;SUBSTITUTE(TEXT(EN7,"#,##0.00"),"-","△")&amp;"】"))</f>
        <v>【0.24】</v>
      </c>
    </row>
    <row r="7" spans="1:144" s="37" customFormat="1">
      <c r="A7" s="29"/>
      <c r="B7" s="38">
        <v>2016</v>
      </c>
      <c r="C7" s="38">
        <v>338427</v>
      </c>
      <c r="D7" s="38">
        <v>46</v>
      </c>
      <c r="E7" s="38">
        <v>1</v>
      </c>
      <c r="F7" s="38">
        <v>0</v>
      </c>
      <c r="G7" s="38">
        <v>2</v>
      </c>
      <c r="H7" s="38" t="s">
        <v>105</v>
      </c>
      <c r="I7" s="38" t="s">
        <v>106</v>
      </c>
      <c r="J7" s="38" t="s">
        <v>107</v>
      </c>
      <c r="K7" s="38" t="s">
        <v>108</v>
      </c>
      <c r="L7" s="38" t="s">
        <v>109</v>
      </c>
      <c r="M7" s="38"/>
      <c r="N7" s="39" t="s">
        <v>110</v>
      </c>
      <c r="O7" s="39">
        <v>67.739999999999995</v>
      </c>
      <c r="P7" s="39">
        <v>99.84</v>
      </c>
      <c r="Q7" s="39">
        <v>0</v>
      </c>
      <c r="R7" s="39" t="s">
        <v>110</v>
      </c>
      <c r="S7" s="39" t="s">
        <v>110</v>
      </c>
      <c r="T7" s="39" t="s">
        <v>110</v>
      </c>
      <c r="U7" s="39">
        <v>1250138</v>
      </c>
      <c r="V7" s="39">
        <v>1209.3</v>
      </c>
      <c r="W7" s="39">
        <v>1033.77</v>
      </c>
      <c r="X7" s="39">
        <v>120.87</v>
      </c>
      <c r="Y7" s="39">
        <v>127.37</v>
      </c>
      <c r="Z7" s="39">
        <v>130.22999999999999</v>
      </c>
      <c r="AA7" s="39">
        <v>118.18</v>
      </c>
      <c r="AB7" s="39">
        <v>125.7</v>
      </c>
      <c r="AC7" s="39">
        <v>113.16</v>
      </c>
      <c r="AD7" s="39">
        <v>113.88</v>
      </c>
      <c r="AE7" s="39">
        <v>113.47</v>
      </c>
      <c r="AF7" s="39">
        <v>113.33</v>
      </c>
      <c r="AG7" s="39">
        <v>114.05</v>
      </c>
      <c r="AH7" s="39">
        <v>114.05</v>
      </c>
      <c r="AI7" s="39">
        <v>0</v>
      </c>
      <c r="AJ7" s="39">
        <v>0</v>
      </c>
      <c r="AK7" s="39">
        <v>0</v>
      </c>
      <c r="AL7" s="39">
        <v>0</v>
      </c>
      <c r="AM7" s="39">
        <v>0</v>
      </c>
      <c r="AN7" s="39">
        <v>23.57</v>
      </c>
      <c r="AO7" s="39">
        <v>21.34</v>
      </c>
      <c r="AP7" s="39">
        <v>16.89</v>
      </c>
      <c r="AQ7" s="39">
        <v>17.39</v>
      </c>
      <c r="AR7" s="39">
        <v>12.65</v>
      </c>
      <c r="AS7" s="39">
        <v>12.65</v>
      </c>
      <c r="AT7" s="39">
        <v>2188.09</v>
      </c>
      <c r="AU7" s="39">
        <v>2683.79</v>
      </c>
      <c r="AV7" s="39">
        <v>846.38</v>
      </c>
      <c r="AW7" s="39">
        <v>698.59</v>
      </c>
      <c r="AX7" s="39">
        <v>922.89</v>
      </c>
      <c r="AY7" s="39">
        <v>654.97</v>
      </c>
      <c r="AZ7" s="39">
        <v>634.53</v>
      </c>
      <c r="BA7" s="39">
        <v>200.22</v>
      </c>
      <c r="BB7" s="39">
        <v>212.95</v>
      </c>
      <c r="BC7" s="39">
        <v>224.41</v>
      </c>
      <c r="BD7" s="39">
        <v>224.41</v>
      </c>
      <c r="BE7" s="39">
        <v>298.61</v>
      </c>
      <c r="BF7" s="39">
        <v>282.92</v>
      </c>
      <c r="BG7" s="39">
        <v>263.37</v>
      </c>
      <c r="BH7" s="39">
        <v>244.82</v>
      </c>
      <c r="BI7" s="39">
        <v>226.1</v>
      </c>
      <c r="BJ7" s="39">
        <v>383.75</v>
      </c>
      <c r="BK7" s="39">
        <v>368.94</v>
      </c>
      <c r="BL7" s="39">
        <v>351.06</v>
      </c>
      <c r="BM7" s="39">
        <v>333.48</v>
      </c>
      <c r="BN7" s="39">
        <v>320.31</v>
      </c>
      <c r="BO7" s="39">
        <v>320.31</v>
      </c>
      <c r="BP7" s="39">
        <v>120.42</v>
      </c>
      <c r="BQ7" s="39">
        <v>126.86</v>
      </c>
      <c r="BR7" s="39">
        <v>129.94999999999999</v>
      </c>
      <c r="BS7" s="39">
        <v>117.82</v>
      </c>
      <c r="BT7" s="39">
        <v>125.46</v>
      </c>
      <c r="BU7" s="39">
        <v>110.39</v>
      </c>
      <c r="BV7" s="39">
        <v>111.12</v>
      </c>
      <c r="BW7" s="39">
        <v>112.92</v>
      </c>
      <c r="BX7" s="39">
        <v>112.81</v>
      </c>
      <c r="BY7" s="39">
        <v>113.88</v>
      </c>
      <c r="BZ7" s="39">
        <v>113.88</v>
      </c>
      <c r="CA7" s="39">
        <v>46.5</v>
      </c>
      <c r="CB7" s="39">
        <v>44.14</v>
      </c>
      <c r="CC7" s="39">
        <v>43.09</v>
      </c>
      <c r="CD7" s="39">
        <v>47.53</v>
      </c>
      <c r="CE7" s="39">
        <v>44.64</v>
      </c>
      <c r="CF7" s="39">
        <v>76.81</v>
      </c>
      <c r="CG7" s="39">
        <v>75.75</v>
      </c>
      <c r="CH7" s="39">
        <v>75.3</v>
      </c>
      <c r="CI7" s="39">
        <v>75.3</v>
      </c>
      <c r="CJ7" s="39">
        <v>74.02</v>
      </c>
      <c r="CK7" s="39">
        <v>74.02</v>
      </c>
      <c r="CL7" s="39">
        <v>65.099999999999994</v>
      </c>
      <c r="CM7" s="39">
        <v>63.61</v>
      </c>
      <c r="CN7" s="39">
        <v>63.05</v>
      </c>
      <c r="CO7" s="39">
        <v>62.08</v>
      </c>
      <c r="CP7" s="39">
        <v>62.02</v>
      </c>
      <c r="CQ7" s="39">
        <v>64.55</v>
      </c>
      <c r="CR7" s="39">
        <v>64.12</v>
      </c>
      <c r="CS7" s="39">
        <v>62.69</v>
      </c>
      <c r="CT7" s="39">
        <v>61.82</v>
      </c>
      <c r="CU7" s="39">
        <v>61.66</v>
      </c>
      <c r="CV7" s="39">
        <v>61.66</v>
      </c>
      <c r="CW7" s="39">
        <v>100</v>
      </c>
      <c r="CX7" s="39">
        <v>100</v>
      </c>
      <c r="CY7" s="39">
        <v>99.99</v>
      </c>
      <c r="CZ7" s="39">
        <v>100</v>
      </c>
      <c r="DA7" s="39">
        <v>100</v>
      </c>
      <c r="DB7" s="39">
        <v>99.93</v>
      </c>
      <c r="DC7" s="39">
        <v>100.12</v>
      </c>
      <c r="DD7" s="39">
        <v>100.12</v>
      </c>
      <c r="DE7" s="39">
        <v>100.03</v>
      </c>
      <c r="DF7" s="39">
        <v>100.05</v>
      </c>
      <c r="DG7" s="39">
        <v>100.05</v>
      </c>
      <c r="DH7" s="39">
        <v>58.4</v>
      </c>
      <c r="DI7" s="39">
        <v>60</v>
      </c>
      <c r="DJ7" s="39">
        <v>63.08</v>
      </c>
      <c r="DK7" s="39">
        <v>64.849999999999994</v>
      </c>
      <c r="DL7" s="39">
        <v>61.74</v>
      </c>
      <c r="DM7" s="39">
        <v>38.86</v>
      </c>
      <c r="DN7" s="39">
        <v>39.81</v>
      </c>
      <c r="DO7" s="39">
        <v>51.44</v>
      </c>
      <c r="DP7" s="39">
        <v>52.4</v>
      </c>
      <c r="DQ7" s="39">
        <v>53.56</v>
      </c>
      <c r="DR7" s="39">
        <v>53.56</v>
      </c>
      <c r="DS7" s="39">
        <v>58.25</v>
      </c>
      <c r="DT7" s="39">
        <v>61.06</v>
      </c>
      <c r="DU7" s="39">
        <v>60.89</v>
      </c>
      <c r="DV7" s="39">
        <v>60.58</v>
      </c>
      <c r="DW7" s="39">
        <v>67.66</v>
      </c>
      <c r="DX7" s="39">
        <v>12.13</v>
      </c>
      <c r="DY7" s="39">
        <v>13.72</v>
      </c>
      <c r="DZ7" s="39">
        <v>16.77</v>
      </c>
      <c r="EA7" s="39">
        <v>18.05</v>
      </c>
      <c r="EB7" s="39">
        <v>19.440000000000001</v>
      </c>
      <c r="EC7" s="39">
        <v>19.440000000000001</v>
      </c>
      <c r="ED7" s="39">
        <v>0</v>
      </c>
      <c r="EE7" s="39">
        <v>0</v>
      </c>
      <c r="EF7" s="39">
        <v>0</v>
      </c>
      <c r="EG7" s="39">
        <v>0</v>
      </c>
      <c r="EH7" s="39">
        <v>0.17</v>
      </c>
      <c r="EI7" s="39">
        <v>0.16</v>
      </c>
      <c r="EJ7" s="39">
        <v>0.25</v>
      </c>
      <c r="EK7" s="39">
        <v>0.13</v>
      </c>
      <c r="EL7" s="39">
        <v>0.26</v>
      </c>
      <c r="EM7" s="39">
        <v>0.24</v>
      </c>
      <c r="EN7" s="39">
        <v>0.24</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2018-02-02T06:47:00Z</cp:lastPrinted>
  <dcterms:created xsi:type="dcterms:W3CDTF">2017-12-25T01:34:22Z</dcterms:created>
  <dcterms:modified xsi:type="dcterms:W3CDTF">2018-02-22T15:02:06Z</dcterms:modified>
  <cp:category/>
</cp:coreProperties>
</file>