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W8" i="4"/>
  <c r="P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<sst xmlns="http://schemas.openxmlformats.org/spreadsheetml/2006/main" count="235" uniqueCount="123">
  <si>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</si>
  <si>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</si>
  <si>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</si>
  <si>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</si>
  <si>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</si>
  <si>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</si>
  <si>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</si>
  <si>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</si>
  <si>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</si>
  <si>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</si>
  <si>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</si>
  <si>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</si>
  <si>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</si>
  <si>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</si>
  <si>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</si>
  <si>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</si>
  <si>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</si>
  <si>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</si>
  <si>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</si>
  <si>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</si>
  <si>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</si>
  <si>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</si>
  <si>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</si>
  <si>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</si>
  <si>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</si>
  <si>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</si>
  <si>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</si>
  <si>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</si>
  <si>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</si>
  <si>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</si>
  <si>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</si>
  <si>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</si>
  <si>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</si>
  <si>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</si>
  <si>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</si>
  <si>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</si>
  <si>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</si>
  <si>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</si>
  <si>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</si>
  <si>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</si>
  <si>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</si>
  <si>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</si>
  <si>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</si>
  <si>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</si>
  <si>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</si>
  <si>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</si>
  <si>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</si>
  <si>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</si>
  <si>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</si>
  <si>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</si>
  <si>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</si>
  <si>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</si>
  <si>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</si>
  <si>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</si>
  <si>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</si>
  <si>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</si>
  <si>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</si>
  <si>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</si>
  <si>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</si>
  <si>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</si>
  <si>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</si>
  <si>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</si>
  <si>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</si>
  <si>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</si>
  <si>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</si>
  <si>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</si>
  <si>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</si>
  <si>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</si>
  <si>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</si>
  <si>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</si>
  <si>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</si>
  <si>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</si>
  <si>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</si>
  <si>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</si>
  <si>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</si>
  <si>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</si>
  <si>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</si>
  <si>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</si>
  <si>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</si>
  <si>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</si>
  <si>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</si>
  <si>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</si>
  <si>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</si>
  <si>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</si>
  <si>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</si>
  <si>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</si>
  <si>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</si>
  <si>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</si>
  <si>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</si>
  <si>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</si>
  <si>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</si>
  <si>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</si>
  <si>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</si>
  <si>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</si>
  <si>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</si>
  <si>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</si>
  <si>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</si>
  <si>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</si>
  <si>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</si>
  <si>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</si>
  <si>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</si>
  <si>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</si>
  <si>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</si>
  <si>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</si>
  <si>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</si>
  <si>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</si>
  <si>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</si>
  <si>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</si>
  <si>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広島市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</si>
  <si>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</si>
  <si>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</si>
  <si>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</si>
  <si>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</si>
  <si>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</si>
  <si>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</si>
  <si>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</si>
  <si>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</si>
  <si>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</si>
  <si>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</si>
  <si>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</si>
  <si>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
　100％を超えており、収支は黒字で推移しています。
②累積欠損比率
　累積欠損金が生じていないため、0％となっています。
③流動比率
　平成26年度の地方公営企業の新会計基準の導入により企業債を流動負債に計上することになったため、100％を下回っています。
④企業債残高対事業規模比率
　未整備地区の解消のため、平成10年代半ばまで集中的に整備を行い企業債残高が増加したことにより類似団体の平均値を上回っていますが、縮減に努めており、毎年減少しています。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phoneticPr fontId="4"/>
  </si>
  <si>
    <t>①有形固定資産減価償却率
　類似団体の平均値を下回っていますが、有形固定資産の帳簿価格に対する減価償却累計額は毎年増加しています。
②管渠老朽化率
　類似団体の平均値を下回っており、耐用年数を経過した管渠は比較的少ない状況です。
③管渠改善率
　類似団体の平均値を下回っています。</t>
    <rPh sb="1" eb="3">
      <t>ユウケイ</t>
    </rPh>
    <rPh sb="3" eb="5">
      <t>コテイ</t>
    </rPh>
    <rPh sb="5" eb="7">
      <t>シサン</t>
    </rPh>
    <rPh sb="7" eb="8">
      <t>ゲン</t>
    </rPh>
    <rPh sb="8" eb="9">
      <t>カ</t>
    </rPh>
    <rPh sb="9" eb="11">
      <t>ショウキャク</t>
    </rPh>
    <rPh sb="11" eb="12">
      <t>リツ</t>
    </rPh>
    <rPh sb="14" eb="16">
      <t>ルイジ</t>
    </rPh>
    <rPh sb="16" eb="18">
      <t>ダンタイ</t>
    </rPh>
    <rPh sb="19" eb="22">
      <t>ヘイキンチ</t>
    </rPh>
    <rPh sb="23" eb="25">
      <t>シタマワ</t>
    </rPh>
    <rPh sb="32" eb="34">
      <t>ユウケイ</t>
    </rPh>
    <rPh sb="34" eb="36">
      <t>コテイ</t>
    </rPh>
    <rPh sb="36" eb="38">
      <t>シサン</t>
    </rPh>
    <rPh sb="39" eb="41">
      <t>チョウボ</t>
    </rPh>
    <rPh sb="41" eb="43">
      <t>カカク</t>
    </rPh>
    <rPh sb="44" eb="45">
      <t>タイ</t>
    </rPh>
    <rPh sb="47" eb="49">
      <t>ゲンカ</t>
    </rPh>
    <rPh sb="49" eb="51">
      <t>ショウキャク</t>
    </rPh>
    <rPh sb="51" eb="54">
      <t>ルイケイガク</t>
    </rPh>
    <rPh sb="55" eb="57">
      <t>マイトシ</t>
    </rPh>
    <rPh sb="57" eb="59">
      <t>ゾウカ</t>
    </rPh>
    <rPh sb="67" eb="69">
      <t>カンキョ</t>
    </rPh>
    <rPh sb="69" eb="72">
      <t>ロウキュウカ</t>
    </rPh>
    <rPh sb="72" eb="73">
      <t>リツ</t>
    </rPh>
    <rPh sb="75" eb="77">
      <t>ルイジ</t>
    </rPh>
    <rPh sb="77" eb="79">
      <t>ダンタイ</t>
    </rPh>
    <rPh sb="80" eb="83">
      <t>ヘイキンチ</t>
    </rPh>
    <rPh sb="84" eb="86">
      <t>シタマワ</t>
    </rPh>
    <rPh sb="91" eb="93">
      <t>タイヨウ</t>
    </rPh>
    <rPh sb="93" eb="95">
      <t>ネンスウ</t>
    </rPh>
    <rPh sb="96" eb="98">
      <t>ケイカ</t>
    </rPh>
    <rPh sb="100" eb="102">
      <t>カンキョ</t>
    </rPh>
    <rPh sb="103" eb="106">
      <t>ヒカクテキ</t>
    </rPh>
    <rPh sb="106" eb="107">
      <t>スク</t>
    </rPh>
    <rPh sb="109" eb="111">
      <t>ジョウキョウ</t>
    </rPh>
    <rPh sb="116" eb="118">
      <t>カンキョ</t>
    </rPh>
    <rPh sb="118" eb="120">
      <t>カイゼン</t>
    </rPh>
    <rPh sb="120" eb="121">
      <t>リツ</t>
    </rPh>
    <rPh sb="123" eb="125">
      <t>ルイジ</t>
    </rPh>
    <rPh sb="125" eb="127">
      <t>ダンタイ</t>
    </rPh>
    <rPh sb="128" eb="131">
      <t>ヘイキンチ</t>
    </rPh>
    <rPh sb="132" eb="134">
      <t>シタマワ</t>
    </rPh>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</si>
  <si>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施設や管渠の老朽化の状況は類似団体の平均値を下回っていますが、管渠改善率は平均値を下回っており、今後の老朽化の進行により、改築等の費用が増加することが見込まれます。
　こうしたことから、中期経営プラン（平成28年度～平成31年度）に掲げた老朽化対策等に重点を置いた事業計画とその裏付けとなる経営計画を着実に実行し健全で効率的な運営に努めていきます。</t>
    <rPh sb="8" eb="9">
      <t>ツト</t>
    </rPh>
    <rPh sb="17" eb="19">
      <t>ケイジョウ</t>
    </rPh>
    <rPh sb="19" eb="21">
      <t>シュウシ</t>
    </rPh>
    <rPh sb="21" eb="23">
      <t>ヒリツ</t>
    </rPh>
    <rPh sb="24" eb="26">
      <t>ルイセキ</t>
    </rPh>
    <rPh sb="26" eb="29">
      <t>ケッソンキン</t>
    </rPh>
    <rPh sb="29" eb="31">
      <t>ヒリツ</t>
    </rPh>
    <rPh sb="32" eb="34">
      <t>ケイヒ</t>
    </rPh>
    <rPh sb="34" eb="36">
      <t>カイシュウ</t>
    </rPh>
    <rPh sb="36" eb="37">
      <t>リツ</t>
    </rPh>
    <rPh sb="37" eb="38">
      <t>トウ</t>
    </rPh>
    <rPh sb="39" eb="41">
      <t>スウチ</t>
    </rPh>
    <rPh sb="46" eb="48">
      <t>ケイエイ</t>
    </rPh>
    <rPh sb="49" eb="52">
      <t>ケンゼンセイ</t>
    </rPh>
    <rPh sb="53" eb="54">
      <t>タモ</t>
    </rPh>
    <rPh sb="63" eb="65">
      <t>キギョウ</t>
    </rPh>
    <rPh sb="65" eb="66">
      <t>サイ</t>
    </rPh>
    <rPh sb="66" eb="68">
      <t>ザンダカ</t>
    </rPh>
    <rPh sb="68" eb="69">
      <t>タイ</t>
    </rPh>
    <rPh sb="69" eb="71">
      <t>ジギョウ</t>
    </rPh>
    <rPh sb="71" eb="73">
      <t>キボ</t>
    </rPh>
    <rPh sb="73" eb="75">
      <t>ヒリツ</t>
    </rPh>
    <rPh sb="83" eb="85">
      <t>ルイジ</t>
    </rPh>
    <rPh sb="85" eb="87">
      <t>ダンタイ</t>
    </rPh>
    <rPh sb="88" eb="91">
      <t>ヘイキンチ</t>
    </rPh>
    <rPh sb="93" eb="94">
      <t>タカ</t>
    </rPh>
    <rPh sb="96" eb="98">
      <t>ケイジョウ</t>
    </rPh>
    <rPh sb="98" eb="100">
      <t>シュウシ</t>
    </rPh>
    <rPh sb="100" eb="102">
      <t>ヒリツ</t>
    </rPh>
    <rPh sb="103" eb="106">
      <t>スイセンカ</t>
    </rPh>
    <rPh sb="106" eb="107">
      <t>リツ</t>
    </rPh>
    <rPh sb="108" eb="111">
      <t>ヘイキンチ</t>
    </rPh>
    <rPh sb="112" eb="114">
      <t>シタマワ</t>
    </rPh>
    <rPh sb="127" eb="129">
      <t>キギョウ</t>
    </rPh>
    <rPh sb="129" eb="130">
      <t>サイ</t>
    </rPh>
    <rPh sb="130" eb="132">
      <t>ザンダカ</t>
    </rPh>
    <rPh sb="133" eb="135">
      <t>シュクゲン</t>
    </rPh>
    <rPh sb="137" eb="139">
      <t>オスイ</t>
    </rPh>
    <rPh sb="139" eb="141">
      <t>ショリ</t>
    </rPh>
    <rPh sb="142" eb="143">
      <t>カン</t>
    </rPh>
    <rPh sb="145" eb="147">
      <t>ヒヨウ</t>
    </rPh>
    <rPh sb="148" eb="150">
      <t>サクゲン</t>
    </rPh>
    <rPh sb="151" eb="152">
      <t>ツト</t>
    </rPh>
    <rPh sb="180" eb="182">
      <t>シセツ</t>
    </rPh>
    <rPh sb="183" eb="185">
      <t>カンキョ</t>
    </rPh>
    <rPh sb="186" eb="189">
      <t>ロウキュウカ</t>
    </rPh>
    <rPh sb="190" eb="192">
      <t>ジョウキョウ</t>
    </rPh>
    <rPh sb="193" eb="195">
      <t>ルイジ</t>
    </rPh>
    <rPh sb="195" eb="197">
      <t>ダンタイ</t>
    </rPh>
    <rPh sb="198" eb="201">
      <t>ヘイキンチ</t>
    </rPh>
    <rPh sb="202" eb="204">
      <t>シタマワ</t>
    </rPh>
    <rPh sb="211" eb="213">
      <t>カンキョ</t>
    </rPh>
    <rPh sb="213" eb="215">
      <t>カイゼン</t>
    </rPh>
    <rPh sb="215" eb="216">
      <t>リツ</t>
    </rPh>
    <rPh sb="217" eb="220">
      <t>ヘイキンチ</t>
    </rPh>
    <rPh sb="221" eb="223">
      <t>シタマワ</t>
    </rPh>
    <rPh sb="228" eb="230">
      <t>コンゴ</t>
    </rPh>
    <rPh sb="231" eb="234">
      <t>ロウキュウカ</t>
    </rPh>
    <rPh sb="235" eb="237">
      <t>シンコウ</t>
    </rPh>
    <rPh sb="241" eb="243">
      <t>カイチク</t>
    </rPh>
    <rPh sb="243" eb="244">
      <t>トウ</t>
    </rPh>
    <rPh sb="245" eb="247">
      <t>ヒヨウ</t>
    </rPh>
    <rPh sb="248" eb="250">
      <t>ゾウカ</t>
    </rPh>
    <rPh sb="255" eb="257">
      <t>ミコ</t>
    </rPh>
    <rPh sb="273" eb="275">
      <t>チュウキ</t>
    </rPh>
    <rPh sb="275" eb="277">
      <t>ケイエイ</t>
    </rPh>
    <rPh sb="281" eb="283">
      <t>ヘイセイ</t>
    </rPh>
    <rPh sb="285" eb="287">
      <t>ネンド</t>
    </rPh>
    <rPh sb="288" eb="290">
      <t>ヘイセイ</t>
    </rPh>
    <rPh sb="292" eb="294">
      <t>ネンド</t>
    </rPh>
    <rPh sb="296" eb="297">
      <t>カカ</t>
    </rPh>
    <rPh sb="299" eb="302">
      <t>ロウキュウカ</t>
    </rPh>
    <rPh sb="302" eb="304">
      <t>タイサク</t>
    </rPh>
    <rPh sb="304" eb="305">
      <t>トウ</t>
    </rPh>
    <rPh sb="306" eb="308">
      <t>ジュウテン</t>
    </rPh>
    <rPh sb="309" eb="310">
      <t>オ</t>
    </rPh>
    <rPh sb="312" eb="314">
      <t>ジギョウ</t>
    </rPh>
    <rPh sb="314" eb="316">
      <t>ケイカク</t>
    </rPh>
    <rPh sb="319" eb="321">
      <t>ウラヅ</t>
    </rPh>
    <rPh sb="325" eb="327">
      <t>ケイエイ</t>
    </rPh>
    <rPh sb="327" eb="329">
      <t>ケイカク</t>
    </rPh>
    <rPh sb="330" eb="332">
      <t>チャクジツ</t>
    </rPh>
    <rPh sb="333" eb="335">
      <t>ジッコウ</t>
    </rPh>
    <rPh sb="336" eb="338">
      <t>ケンゼン</t>
    </rPh>
    <rPh sb="339" eb="342">
      <t>コウリツテキ</t>
    </rPh>
    <rPh sb="343" eb="345">
      <t>ウンエイ</t>
    </rPh>
    <rPh sb="346" eb="3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</si>
</sst>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7.0000000000000007E-2</c:v>
                </c:pt>
                <c:pt idx="1">
                  <c:v>0.16</c:v>
                </c:pt>
                <c:pt idx="2">
                  <c:v>0.16</c:v>
                </c:pt>
                <c:pt idx="3">
                  <c:v>0.15</c:v>
                </c:pt>
                <c:pt idx="4">
                  <c:v>0.09</c:v>
                </c:pt>
              </c:numCache>
            </c:numRef>
          </c:val>
        </c:ser>
        <c:dLbls>
          <c:showLegendKey val="0"/>
          <c:showVal val="0"/>
          <c:showCatName val="0"/>
          <c:showSerName val="0"/>
          <c:showPercent val="0"/>
          <c:showBubbleSize val="0"/>
        </c:dLbls>
        <c:gapWidth val="150"/>
        <c:axId val="277243280"/>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277243280"/>
        <c:axId val="277242496"/>
      </c:lineChart>
      <c:dateAx>
        <c:axId val="277243280"/>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102.66</c:v>
                </c:pt>
                <c:pt idx="1">
                  <c:v>103.65</c:v>
                </c:pt>
                <c:pt idx="2">
                  <c:v>101.04</c:v>
                </c:pt>
                <c:pt idx="3">
                  <c:v>102.53</c:v>
                </c:pt>
                <c:pt idx="4">
                  <c:v>103.23</c:v>
                </c:pt>
              </c:numCache>
            </c:numRef>
          </c:val>
        </c:ser>
        <c:dLbls>
          <c:showLegendKey val="0"/>
          <c:showVal val="0"/>
          <c:showCatName val="0"/>
          <c:showSerName val="0"/>
          <c:showPercent val="0"/>
          <c:showBubbleSize val="0"/>
        </c:dLbls>
        <c:gapWidth val="150"/>
        <c:axId val="277239752"/>
        <c:axId val="2772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77239752"/>
        <c:axId val="277243672"/>
      </c:lineChart>
      <c:dateAx>
        <c:axId val="277239752"/>
        <c:scaling>
          <c:orientation val="minMax"/>
        </c:scaling>
        <c:delete val="1"/>
        <c:axPos val="b"/>
        <c:numFmt formatCode="ge" sourceLinked="1"/>
        <c:majorTickMark val="none"/>
        <c:minorTickMark val="none"/>
        <c:tickLblPos val="none"/>
        <c:crossAx val="277243672"/>
        <c:crosses val="autoZero"/>
        <c:auto val="1"/>
        <c:lblOffset val="100"/>
        <c:baseTimeUnit val="years"/>
      </c:dateAx>
      <c:valAx>
        <c:axId val="2772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21.9</c:v>
                </c:pt>
                <c:pt idx="1">
                  <c:v>22.61</c:v>
                </c:pt>
                <c:pt idx="2">
                  <c:v>37.950000000000003</c:v>
                </c:pt>
                <c:pt idx="3">
                  <c:v>39.340000000000003</c:v>
                </c:pt>
                <c:pt idx="4">
                  <c:v>40.71</c:v>
                </c:pt>
              </c:numCache>
            </c:numRef>
          </c:val>
        </c:ser>
        <c:dLbls>
          <c:showLegendKey val="0"/>
          <c:showVal val="0"/>
          <c:showCatName val="0"/>
          <c:showSerName val="0"/>
          <c:showPercent val="0"/>
          <c:showBubbleSize val="0"/>
        </c:dLbls>
        <c:gapWidth val="150"/>
        <c:axId val="277244456"/>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277244456"/>
        <c:axId val="277242104"/>
      </c:lineChart>
      <c:dateAx>
        <c:axId val="277244456"/>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4.04</c:v>
                </c:pt>
                <c:pt idx="1">
                  <c:v>4.57</c:v>
                </c:pt>
                <c:pt idx="2">
                  <c:v>5.01</c:v>
                </c:pt>
                <c:pt idx="3">
                  <c:v>5.43</c:v>
                </c:pt>
                <c:pt idx="4">
                  <c:v>5.87</c:v>
                </c:pt>
              </c:numCache>
            </c:numRef>
          </c:val>
        </c:ser>
        <c:dLbls>
          <c:showLegendKey val="0"/>
          <c:showVal val="0"/>
          <c:showCatName val="0"/>
          <c:showSerName val="0"/>
          <c:showPercent val="0"/>
          <c:showBubbleSize val="0"/>
        </c:dLbls>
        <c:gapWidth val="150"/>
        <c:axId val="277240928"/>
        <c:axId val="664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77240928"/>
        <c:axId val="664513184"/>
      </c:lineChart>
      <c:dateAx>
        <c:axId val="277240928"/>
        <c:scaling>
          <c:orientation val="minMax"/>
        </c:scaling>
        <c:delete val="1"/>
        <c:axPos val="b"/>
        <c:numFmt formatCode="ge" sourceLinked="1"/>
        <c:majorTickMark val="none"/>
        <c:minorTickMark val="none"/>
        <c:tickLblPos val="none"/>
        <c:crossAx val="664513184"/>
        <c:crosses val="autoZero"/>
        <c:auto val="1"/>
        <c:lblOffset val="100"/>
        <c:baseTimeUnit val="years"/>
      </c:dateAx>
      <c:valAx>
        <c:axId val="664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512008"/>
        <c:axId val="66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664512008"/>
        <c:axId val="664511616"/>
      </c:lineChart>
      <c:dateAx>
        <c:axId val="664512008"/>
        <c:scaling>
          <c:orientation val="minMax"/>
        </c:scaling>
        <c:delete val="1"/>
        <c:axPos val="b"/>
        <c:numFmt formatCode="ge" sourceLinked="1"/>
        <c:majorTickMark val="none"/>
        <c:minorTickMark val="none"/>
        <c:tickLblPos val="none"/>
        <c:crossAx val="664511616"/>
        <c:crosses val="autoZero"/>
        <c:auto val="1"/>
        <c:lblOffset val="100"/>
        <c:baseTimeUnit val="years"/>
      </c:dateAx>
      <c:valAx>
        <c:axId val="66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117.2</c:v>
                </c:pt>
                <c:pt idx="1">
                  <c:v>136.41</c:v>
                </c:pt>
                <c:pt idx="2">
                  <c:v>23.13</c:v>
                </c:pt>
                <c:pt idx="3">
                  <c:v>22.15</c:v>
                </c:pt>
                <c:pt idx="4">
                  <c:v>24.06</c:v>
                </c:pt>
              </c:numCache>
            </c:numRef>
          </c:val>
        </c:ser>
        <c:dLbls>
          <c:showLegendKey val="0"/>
          <c:showVal val="0"/>
          <c:showCatName val="0"/>
          <c:showSerName val="0"/>
          <c:showPercent val="0"/>
          <c:showBubbleSize val="0"/>
        </c:dLbls>
        <c:gapWidth val="150"/>
        <c:axId val="664510440"/>
        <c:axId val="664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664510440"/>
        <c:axId val="664507304"/>
      </c:lineChart>
      <c:dateAx>
        <c:axId val="664510440"/>
        <c:scaling>
          <c:orientation val="minMax"/>
        </c:scaling>
        <c:delete val="1"/>
        <c:axPos val="b"/>
        <c:numFmt formatCode="ge" sourceLinked="1"/>
        <c:majorTickMark val="none"/>
        <c:minorTickMark val="none"/>
        <c:tickLblPos val="none"/>
        <c:crossAx val="664507304"/>
        <c:crosses val="autoZero"/>
        <c:auto val="1"/>
        <c:lblOffset val="100"/>
        <c:baseTimeUnit val="years"/>
      </c:dateAx>
      <c:valAx>
        <c:axId val="664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1295.6600000000001</c:v>
                </c:pt>
                <c:pt idx="1">
                  <c:v>1280.1300000000001</c:v>
                </c:pt>
                <c:pt idx="2">
                  <c:v>1211.17</c:v>
                </c:pt>
                <c:pt idx="3">
                  <c:v>1171.05</c:v>
                </c:pt>
                <c:pt idx="4">
                  <c:v>1140.4100000000001</c:v>
                </c:pt>
              </c:numCache>
            </c:numRef>
          </c:val>
        </c:ser>
        <c:dLbls>
          <c:showLegendKey val="0"/>
          <c:showVal val="0"/>
          <c:showCatName val="0"/>
          <c:showSerName val="0"/>
          <c:showPercent val="0"/>
          <c:showBubbleSize val="0"/>
        </c:dLbls>
        <c:gapWidth val="150"/>
        <c:axId val="664509264"/>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664509264"/>
        <c:axId val="492550344"/>
      </c:lineChart>
      <c:dateAx>
        <c:axId val="664509264"/>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103.81</c:v>
                </c:pt>
                <c:pt idx="1">
                  <c:v>105.63</c:v>
                </c:pt>
                <c:pt idx="2">
                  <c:v>126.52</c:v>
                </c:pt>
                <c:pt idx="3">
                  <c:v>105.76</c:v>
                </c:pt>
                <c:pt idx="4">
                  <c:v>106.58</c:v>
                </c:pt>
              </c:numCache>
            </c:numRef>
          </c:val>
        </c:ser>
        <c:dLbls>
          <c:showLegendKey val="0"/>
          <c:showVal val="0"/>
          <c:showCatName val="0"/>
          <c:showSerName val="0"/>
          <c:showPercent val="0"/>
          <c:showBubbleSize val="0"/>
        </c:dLbls>
        <c:gapWidth val="150"/>
        <c:axId val="492549952"/>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492549952"/>
        <c:axId val="492549168"/>
      </c:lineChart>
      <c:dateAx>
        <c:axId val="492549952"/>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165.63</c:v>
                </c:pt>
                <c:pt idx="1">
                  <c:v>162.07</c:v>
                </c:pt>
                <c:pt idx="2">
                  <c:v>134.21</c:v>
                </c:pt>
                <c:pt idx="3">
                  <c:v>159.74</c:v>
                </c:pt>
                <c:pt idx="4">
                  <c:v>158.31</c:v>
                </c:pt>
              </c:numCache>
            </c:numRef>
          </c:val>
        </c:ser>
        <c:dLbls>
          <c:showLegendKey val="0"/>
          <c:showVal val="0"/>
          <c:showCatName val="0"/>
          <c:showSerName val="0"/>
          <c:showPercent val="0"/>
          <c:showBubbleSize val="0"/>
        </c:dLbls>
        <c:gapWidth val="150"/>
        <c:axId val="202184672"/>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202184672"/>
        <c:axId val="202185456"/>
      </c:lineChart>
      <c:dateAx>
        <c:axId val="202184672"/>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49.82</c:v>
                </c:pt>
                <c:pt idx="1">
                  <c:v>49.8</c:v>
                </c:pt>
                <c:pt idx="2">
                  <c:v>66.180000000000007</c:v>
                </c:pt>
                <c:pt idx="3">
                  <c:v>63.56</c:v>
                </c:pt>
                <c:pt idx="4">
                  <c:v>64.989999999999995</c:v>
                </c:pt>
              </c:numCache>
            </c:numRef>
          </c:val>
        </c:ser>
        <c:dLbls>
          <c:showLegendKey val="0"/>
          <c:showVal val="0"/>
          <c:showCatName val="0"/>
          <c:showSerName val="0"/>
          <c:showPercent val="0"/>
          <c:showBubbleSize val="0"/>
        </c:dLbls>
        <c:gapWidth val="150"/>
        <c:axId val="438797816"/>
        <c:axId val="4387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38797816"/>
        <c:axId val="438798208"/>
      </c:lineChart>
      <c:dateAx>
        <c:axId val="438797816"/>
        <c:scaling>
          <c:orientation val="minMax"/>
        </c:scaling>
        <c:delete val="1"/>
        <c:axPos val="b"/>
        <c:numFmt formatCode="ge" sourceLinked="1"/>
        <c:majorTickMark val="none"/>
        <c:minorTickMark val="none"/>
        <c:tickLblPos val="none"/>
        <c:crossAx val="438798208"/>
        <c:crosses val="autoZero"/>
        <c:auto val="1"/>
        <c:lblOffset val="100"/>
        <c:baseTimeUnit val="years"/>
      </c:dateAx>
      <c:valAx>
        <c:axId val="438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79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96.28</c:v>
                </c:pt>
                <c:pt idx="1">
                  <c:v>96.63</c:v>
                </c:pt>
                <c:pt idx="2">
                  <c:v>96.87</c:v>
                </c:pt>
                <c:pt idx="3">
                  <c:v>97.04</c:v>
                </c:pt>
                <c:pt idx="4">
                  <c:v>97.3</c:v>
                </c:pt>
              </c:numCache>
            </c:numRef>
          </c:val>
        </c:ser>
        <c:dLbls>
          <c:showLegendKey val="0"/>
          <c:showVal val="0"/>
          <c:showCatName val="0"/>
          <c:showSerName val="0"/>
          <c:showPercent val="0"/>
          <c:showBubbleSize val="0"/>
        </c:dLbls>
        <c:gapWidth val="150"/>
        <c:axId val="438799384"/>
        <c:axId val="4387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438799384"/>
        <c:axId val="438799776"/>
      </c:lineChart>
      <c:dateAx>
        <c:axId val="438799384"/>
        <c:scaling>
          <c:orientation val="minMax"/>
        </c:scaling>
        <c:delete val="1"/>
        <c:axPos val="b"/>
        <c:numFmt formatCode="ge" sourceLinked="1"/>
        <c:majorTickMark val="none"/>
        <c:minorTickMark val="none"/>
        <c:tickLblPos val="none"/>
        <c:crossAx val="438799776"/>
        <c:crosses val="autoZero"/>
        <c:auto val="1"/>
        <c:lblOffset val="100"/>
        <c:baseTimeUnit val="years"/>
      </c:dateAx>
      <c:valAx>
        <c:axId val="4387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79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広島県　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119</v>
      </c>
      <c r="AE8" s="50"/>
      <c r="AF8" s="50"/>
      <c r="AG8" s="50"/>
      <c r="AH8" s="50"/>
      <c r="AI8" s="50"/>
      <c r="AJ8" s="50"/>
      <c r="AK8" s="4"/>
      <c r="AL8" s="51">
        <f>データ!S6</f>
        <v>1193857</v>
      </c>
      <c r="AM8" s="51"/>
      <c r="AN8" s="51"/>
      <c r="AO8" s="51"/>
      <c r="AP8" s="51"/>
      <c r="AQ8" s="51"/>
      <c r="AR8" s="51"/>
      <c r="AS8" s="51"/>
      <c r="AT8" s="46">
        <f>データ!T6</f>
        <v>906.53</v>
      </c>
      <c r="AU8" s="46"/>
      <c r="AV8" s="46"/>
      <c r="AW8" s="46"/>
      <c r="AX8" s="46"/>
      <c r="AY8" s="46"/>
      <c r="AZ8" s="46"/>
      <c r="BA8" s="46"/>
      <c r="BB8" s="46">
        <f>データ!U6</f>
        <v>1316.95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44.71</v>
      </c>
      <c r="J10" s="46"/>
      <c r="K10" s="46"/>
      <c r="L10" s="46"/>
      <c r="M10" s="46"/>
      <c r="N10" s="46"/>
      <c r="O10" s="46"/>
      <c r="P10" s="46">
        <f>データ!P6</f>
        <v>93.81</v>
      </c>
      <c r="Q10" s="46"/>
      <c r="R10" s="46"/>
      <c r="S10" s="46"/>
      <c r="T10" s="46"/>
      <c r="U10" s="46"/>
      <c r="V10" s="46"/>
      <c r="W10" s="46">
        <f>データ!Q6</f>
        <v>81.239999999999995</v>
      </c>
      <c r="X10" s="46"/>
      <c r="Y10" s="46"/>
      <c r="Z10" s="46"/>
      <c r="AA10" s="46"/>
      <c r="AB10" s="46"/>
      <c r="AC10" s="46"/>
      <c r="AD10" s="51">
        <f>データ!R6</f>
        <v>2219</v>
      </c>
      <c r="AE10" s="51"/>
      <c r="AF10" s="51"/>
      <c r="AG10" s="51"/>
      <c r="AH10" s="51"/>
      <c r="AI10" s="51"/>
      <c r="AJ10" s="51"/>
      <c r="AK10" s="2"/>
      <c r="AL10" s="51">
        <f>データ!V6</f>
        <v>1119200</v>
      </c>
      <c r="AM10" s="51"/>
      <c r="AN10" s="51"/>
      <c r="AO10" s="51"/>
      <c r="AP10" s="51"/>
      <c r="AQ10" s="51"/>
      <c r="AR10" s="51"/>
      <c r="AS10" s="51"/>
      <c r="AT10" s="46">
        <f>データ!W6</f>
        <v>139.13999999999999</v>
      </c>
      <c r="AU10" s="46"/>
      <c r="AV10" s="46"/>
      <c r="AW10" s="46"/>
      <c r="AX10" s="46"/>
      <c r="AY10" s="46"/>
      <c r="AZ10" s="46"/>
      <c r="BA10" s="46"/>
      <c r="BB10" s="46">
        <f>データ!X6</f>
        <v>8043.7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341002</v>
      </c>
      <c r="D6" s="34">
        <f t="shared" si="3"/>
        <v>46</v>
      </c>
      <c r="E6" s="34">
        <f t="shared" si="3"/>
        <v>17</v>
      </c>
      <c r="F6" s="34">
        <f t="shared" si="3"/>
        <v>1</v>
      </c>
      <c r="G6" s="34">
        <f t="shared" si="3"/>
        <v>0</v>
      </c>
      <c r="H6" s="34" t="str">
        <f t="shared" si="3"/>
        <v>広島県　広島市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44.71</v>
      </c>
      <c r="P6" s="35">
        <f t="shared" si="3"/>
        <v>93.81</v>
      </c>
      <c r="Q6" s="35">
        <f t="shared" si="3"/>
        <v>81.239999999999995</v>
      </c>
      <c r="R6" s="35">
        <f t="shared" si="3"/>
        <v>2219</v>
      </c>
      <c r="S6" s="35">
        <f t="shared" si="3"/>
        <v>1193857</v>
      </c>
      <c r="T6" s="35">
        <f t="shared" si="3"/>
        <v>906.53</v>
      </c>
      <c r="U6" s="35">
        <f t="shared" si="3"/>
        <v>1316.95</v>
      </c>
      <c r="V6" s="35">
        <f t="shared" si="3"/>
        <v>1119200</v>
      </c>
      <c r="W6" s="35">
        <f t="shared" si="3"/>
        <v>139.13999999999999</v>
      </c>
      <c r="X6" s="35">
        <f t="shared" si="3"/>
        <v>8043.7</v>
      </c>
      <c r="Y6" s="36">
        <f>IF(Y7="",NA(),Y7)</f>
        <v>102.66</v>
      </c>
      <c r="Z6" s="36">
        <f t="shared" ref="Z6:AH6" si="4">IF(Z7="",NA(),Z7)</f>
        <v>103.65</v>
      </c>
      <c r="AA6" s="36">
        <f t="shared" si="4"/>
        <v>101.04</v>
      </c>
      <c r="AB6" s="36">
        <f t="shared" si="4"/>
        <v>102.53</v>
      </c>
      <c r="AC6" s="36">
        <f t="shared" si="4"/>
        <v>103.23</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117.2</v>
      </c>
      <c r="AV6" s="36">
        <f t="shared" ref="AV6:BD6" si="6">IF(AV7="",NA(),AV7)</f>
        <v>136.41</v>
      </c>
      <c r="AW6" s="36">
        <f t="shared" si="6"/>
        <v>23.13</v>
      </c>
      <c r="AX6" s="36">
        <f t="shared" si="6"/>
        <v>22.15</v>
      </c>
      <c r="AY6" s="36">
        <f t="shared" si="6"/>
        <v>24.06</v>
      </c>
      <c r="AZ6" s="36">
        <f t="shared" si="6"/>
        <v>182.39</v>
      </c>
      <c r="BA6" s="36">
        <f t="shared" si="6"/>
        <v>187.05</v>
      </c>
      <c r="BB6" s="36">
        <f t="shared" si="6"/>
        <v>55.68</v>
      </c>
      <c r="BC6" s="36">
        <f t="shared" si="6"/>
        <v>56.18</v>
      </c>
      <c r="BD6" s="36">
        <f t="shared" si="6"/>
        <v>59.45</v>
      </c>
      <c r="BE6" s="35" t="str">
        <f>IF(BE7="","",IF(BE7="-","【-】","【"&amp;SUBSTITUTE(TEXT(BE7,"#,##0.00"),"-","△")&amp;"】"))</f>
        <v>【59.95】</v>
      </c>
      <c r="BF6" s="36">
        <f>IF(BF7="",NA(),BF7)</f>
        <v>1295.6600000000001</v>
      </c>
      <c r="BG6" s="36">
        <f t="shared" ref="BG6:BO6" si="7">IF(BG7="",NA(),BG7)</f>
        <v>1280.1300000000001</v>
      </c>
      <c r="BH6" s="36">
        <f t="shared" si="7"/>
        <v>1211.17</v>
      </c>
      <c r="BI6" s="36">
        <f t="shared" si="7"/>
        <v>1171.05</v>
      </c>
      <c r="BJ6" s="36">
        <f t="shared" si="7"/>
        <v>1140.4100000000001</v>
      </c>
      <c r="BK6" s="36">
        <f t="shared" si="7"/>
        <v>671.46</v>
      </c>
      <c r="BL6" s="36">
        <f t="shared" si="7"/>
        <v>644.47</v>
      </c>
      <c r="BM6" s="36">
        <f t="shared" si="7"/>
        <v>627.59</v>
      </c>
      <c r="BN6" s="36">
        <f t="shared" si="7"/>
        <v>594.09</v>
      </c>
      <c r="BO6" s="36">
        <f t="shared" si="7"/>
        <v>576.02</v>
      </c>
      <c r="BP6" s="35" t="str">
        <f>IF(BP7="","",IF(BP7="-","【-】","【"&amp;SUBSTITUTE(TEXT(BP7,"#,##0.00"),"-","△")&amp;"】"))</f>
        <v>【728.30】</v>
      </c>
      <c r="BQ6" s="36">
        <f>IF(BQ7="",NA(),BQ7)</f>
        <v>103.81</v>
      </c>
      <c r="BR6" s="36">
        <f t="shared" ref="BR6:BZ6" si="8">IF(BR7="",NA(),BR7)</f>
        <v>105.63</v>
      </c>
      <c r="BS6" s="36">
        <f t="shared" si="8"/>
        <v>126.52</v>
      </c>
      <c r="BT6" s="36">
        <f t="shared" si="8"/>
        <v>105.76</v>
      </c>
      <c r="BU6" s="36">
        <f t="shared" si="8"/>
        <v>106.58</v>
      </c>
      <c r="BV6" s="36">
        <f t="shared" si="8"/>
        <v>107.64</v>
      </c>
      <c r="BW6" s="36">
        <f t="shared" si="8"/>
        <v>109.25</v>
      </c>
      <c r="BX6" s="36">
        <f t="shared" si="8"/>
        <v>113.93</v>
      </c>
      <c r="BY6" s="36">
        <f t="shared" si="8"/>
        <v>114.03</v>
      </c>
      <c r="BZ6" s="36">
        <f t="shared" si="8"/>
        <v>113.34</v>
      </c>
      <c r="CA6" s="35" t="str">
        <f>IF(CA7="","",IF(CA7="-","【-】","【"&amp;SUBSTITUTE(TEXT(CA7,"#,##0.00"),"-","△")&amp;"】"))</f>
        <v>【100.04】</v>
      </c>
      <c r="CB6" s="36">
        <f>IF(CB7="",NA(),CB7)</f>
        <v>165.63</v>
      </c>
      <c r="CC6" s="36">
        <f t="shared" ref="CC6:CK6" si="9">IF(CC7="",NA(),CC7)</f>
        <v>162.07</v>
      </c>
      <c r="CD6" s="36">
        <f t="shared" si="9"/>
        <v>134.21</v>
      </c>
      <c r="CE6" s="36">
        <f t="shared" si="9"/>
        <v>159.74</v>
      </c>
      <c r="CF6" s="36">
        <f t="shared" si="9"/>
        <v>158.31</v>
      </c>
      <c r="CG6" s="36">
        <f t="shared" si="9"/>
        <v>123.36</v>
      </c>
      <c r="CH6" s="36">
        <f t="shared" si="9"/>
        <v>121.96</v>
      </c>
      <c r="CI6" s="36">
        <f t="shared" si="9"/>
        <v>116.77</v>
      </c>
      <c r="CJ6" s="36">
        <f t="shared" si="9"/>
        <v>116.93</v>
      </c>
      <c r="CK6" s="36">
        <f t="shared" si="9"/>
        <v>117.4</v>
      </c>
      <c r="CL6" s="35" t="str">
        <f>IF(CL7="","",IF(CL7="-","【-】","【"&amp;SUBSTITUTE(TEXT(CL7,"#,##0.00"),"-","△")&amp;"】"))</f>
        <v>【137.82】</v>
      </c>
      <c r="CM6" s="36">
        <f>IF(CM7="",NA(),CM7)</f>
        <v>49.82</v>
      </c>
      <c r="CN6" s="36">
        <f t="shared" ref="CN6:CV6" si="10">IF(CN7="",NA(),CN7)</f>
        <v>49.8</v>
      </c>
      <c r="CO6" s="36">
        <f t="shared" si="10"/>
        <v>66.180000000000007</v>
      </c>
      <c r="CP6" s="36">
        <f t="shared" si="10"/>
        <v>63.56</v>
      </c>
      <c r="CQ6" s="36">
        <f t="shared" si="10"/>
        <v>64.989999999999995</v>
      </c>
      <c r="CR6" s="36">
        <f t="shared" si="10"/>
        <v>57.95</v>
      </c>
      <c r="CS6" s="36">
        <f t="shared" si="10"/>
        <v>59.8</v>
      </c>
      <c r="CT6" s="36">
        <f t="shared" si="10"/>
        <v>59.58</v>
      </c>
      <c r="CU6" s="36">
        <f t="shared" si="10"/>
        <v>58.79</v>
      </c>
      <c r="CV6" s="36">
        <f t="shared" si="10"/>
        <v>59.16</v>
      </c>
      <c r="CW6" s="35" t="str">
        <f>IF(CW7="","",IF(CW7="-","【-】","【"&amp;SUBSTITUTE(TEXT(CW7,"#,##0.00"),"-","△")&amp;"】"))</f>
        <v>【60.09】</v>
      </c>
      <c r="CX6" s="36">
        <f>IF(CX7="",NA(),CX7)</f>
        <v>96.28</v>
      </c>
      <c r="CY6" s="36">
        <f t="shared" ref="CY6:DG6" si="11">IF(CY7="",NA(),CY7)</f>
        <v>96.63</v>
      </c>
      <c r="CZ6" s="36">
        <f t="shared" si="11"/>
        <v>96.87</v>
      </c>
      <c r="DA6" s="36">
        <f t="shared" si="11"/>
        <v>97.04</v>
      </c>
      <c r="DB6" s="36">
        <f t="shared" si="11"/>
        <v>97.3</v>
      </c>
      <c r="DC6" s="36">
        <f t="shared" si="11"/>
        <v>98.56</v>
      </c>
      <c r="DD6" s="36">
        <f t="shared" si="11"/>
        <v>98.64</v>
      </c>
      <c r="DE6" s="36">
        <f t="shared" si="11"/>
        <v>98.71</v>
      </c>
      <c r="DF6" s="36">
        <f t="shared" si="11"/>
        <v>98.76</v>
      </c>
      <c r="DG6" s="36">
        <f t="shared" si="11"/>
        <v>98.86</v>
      </c>
      <c r="DH6" s="35" t="str">
        <f>IF(DH7="","",IF(DH7="-","【-】","【"&amp;SUBSTITUTE(TEXT(DH7,"#,##0.00"),"-","△")&amp;"】"))</f>
        <v>【94.90】</v>
      </c>
      <c r="DI6" s="36">
        <f>IF(DI7="",NA(),DI7)</f>
        <v>21.9</v>
      </c>
      <c r="DJ6" s="36">
        <f t="shared" ref="DJ6:DR6" si="12">IF(DJ7="",NA(),DJ7)</f>
        <v>22.61</v>
      </c>
      <c r="DK6" s="36">
        <f t="shared" si="12"/>
        <v>37.950000000000003</v>
      </c>
      <c r="DL6" s="36">
        <f t="shared" si="12"/>
        <v>39.340000000000003</v>
      </c>
      <c r="DM6" s="36">
        <f t="shared" si="12"/>
        <v>40.71</v>
      </c>
      <c r="DN6" s="36">
        <f t="shared" si="12"/>
        <v>30.56</v>
      </c>
      <c r="DO6" s="36">
        <f t="shared" si="12"/>
        <v>31.06</v>
      </c>
      <c r="DP6" s="36">
        <f t="shared" si="12"/>
        <v>42</v>
      </c>
      <c r="DQ6" s="36">
        <f t="shared" si="12"/>
        <v>43.2</v>
      </c>
      <c r="DR6" s="36">
        <f t="shared" si="12"/>
        <v>44.55</v>
      </c>
      <c r="DS6" s="35" t="str">
        <f>IF(DS7="","",IF(DS7="-","【-】","【"&amp;SUBSTITUTE(TEXT(DS7,"#,##0.00"),"-","△")&amp;"】"))</f>
        <v>【37.36】</v>
      </c>
      <c r="DT6" s="36">
        <f>IF(DT7="",NA(),DT7)</f>
        <v>4.04</v>
      </c>
      <c r="DU6" s="36">
        <f t="shared" ref="DU6:EC6" si="13">IF(DU7="",NA(),DU7)</f>
        <v>4.57</v>
      </c>
      <c r="DV6" s="36">
        <f t="shared" si="13"/>
        <v>5.01</v>
      </c>
      <c r="DW6" s="36">
        <f t="shared" si="13"/>
        <v>5.43</v>
      </c>
      <c r="DX6" s="36">
        <f t="shared" si="13"/>
        <v>5.87</v>
      </c>
      <c r="DY6" s="36">
        <f t="shared" si="13"/>
        <v>6.24</v>
      </c>
      <c r="DZ6" s="36">
        <f t="shared" si="13"/>
        <v>6.43</v>
      </c>
      <c r="EA6" s="36">
        <f t="shared" si="13"/>
        <v>6.95</v>
      </c>
      <c r="EB6" s="36">
        <f t="shared" si="13"/>
        <v>7.39</v>
      </c>
      <c r="EC6" s="36">
        <f t="shared" si="13"/>
        <v>8.25</v>
      </c>
      <c r="ED6" s="35" t="str">
        <f>IF(ED7="","",IF(ED7="-","【-】","【"&amp;SUBSTITUTE(TEXT(ED7,"#,##0.00"),"-","△")&amp;"】"))</f>
        <v>【4.96】</v>
      </c>
      <c r="EE6" s="36">
        <f>IF(EE7="",NA(),EE7)</f>
        <v>7.0000000000000007E-2</v>
      </c>
      <c r="EF6" s="36">
        <f t="shared" ref="EF6:EN6" si="14">IF(EF7="",NA(),EF7)</f>
        <v>0.16</v>
      </c>
      <c r="EG6" s="36">
        <f t="shared" si="14"/>
        <v>0.16</v>
      </c>
      <c r="EH6" s="36">
        <f t="shared" si="14"/>
        <v>0.15</v>
      </c>
      <c r="EI6" s="36">
        <f t="shared" si="14"/>
        <v>0.09</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341002</v>
      </c>
      <c r="D7" s="38">
        <v>46</v>
      </c>
      <c r="E7" s="38">
        <v>17</v>
      </c>
      <c r="F7" s="38">
        <v>1</v>
      </c>
      <c r="G7" s="38">
        <v>0</v>
      </c>
      <c r="H7" s="38" t="s">
        <v>108</v>
      </c>
      <c r="I7" s="38" t="s">
        <v>109</v>
      </c>
      <c r="J7" s="38" t="s">
        <v>110</v>
      </c>
      <c r="K7" s="38" t="s">
        <v>111</v>
      </c>
      <c r="L7" s="38" t="s">
        <v>112</v>
      </c>
      <c r="M7" s="38"/>
      <c r="N7" s="39" t="s">
        <v>113</v>
      </c>
      <c r="O7" s="39">
        <v>44.71</v>
      </c>
      <c r="P7" s="39">
        <v>93.81</v>
      </c>
      <c r="Q7" s="39">
        <v>81.239999999999995</v>
      </c>
      <c r="R7" s="39">
        <v>2219</v>
      </c>
      <c r="S7" s="39">
        <v>1193857</v>
      </c>
      <c r="T7" s="39">
        <v>906.53</v>
      </c>
      <c r="U7" s="39">
        <v>1316.95</v>
      </c>
      <c r="V7" s="39">
        <v>1119200</v>
      </c>
      <c r="W7" s="39">
        <v>139.13999999999999</v>
      </c>
      <c r="X7" s="39">
        <v>8043.7</v>
      </c>
      <c r="Y7" s="39">
        <v>102.66</v>
      </c>
      <c r="Z7" s="39">
        <v>103.65</v>
      </c>
      <c r="AA7" s="39">
        <v>101.04</v>
      </c>
      <c r="AB7" s="39">
        <v>102.53</v>
      </c>
      <c r="AC7" s="39">
        <v>103.23</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117.2</v>
      </c>
      <c r="AV7" s="39">
        <v>136.41</v>
      </c>
      <c r="AW7" s="39">
        <v>23.13</v>
      </c>
      <c r="AX7" s="39">
        <v>22.15</v>
      </c>
      <c r="AY7" s="39">
        <v>24.06</v>
      </c>
      <c r="AZ7" s="39">
        <v>182.39</v>
      </c>
      <c r="BA7" s="39">
        <v>187.05</v>
      </c>
      <c r="BB7" s="39">
        <v>55.68</v>
      </c>
      <c r="BC7" s="39">
        <v>56.18</v>
      </c>
      <c r="BD7" s="39">
        <v>59.45</v>
      </c>
      <c r="BE7" s="39">
        <v>59.95</v>
      </c>
      <c r="BF7" s="39">
        <v>1295.6600000000001</v>
      </c>
      <c r="BG7" s="39">
        <v>1280.1300000000001</v>
      </c>
      <c r="BH7" s="39">
        <v>1211.17</v>
      </c>
      <c r="BI7" s="39">
        <v>1171.05</v>
      </c>
      <c r="BJ7" s="39">
        <v>1140.4100000000001</v>
      </c>
      <c r="BK7" s="39">
        <v>671.46</v>
      </c>
      <c r="BL7" s="39">
        <v>644.47</v>
      </c>
      <c r="BM7" s="39">
        <v>627.59</v>
      </c>
      <c r="BN7" s="39">
        <v>594.09</v>
      </c>
      <c r="BO7" s="39">
        <v>576.02</v>
      </c>
      <c r="BP7" s="39">
        <v>728.3</v>
      </c>
      <c r="BQ7" s="39">
        <v>103.81</v>
      </c>
      <c r="BR7" s="39">
        <v>105.63</v>
      </c>
      <c r="BS7" s="39">
        <v>126.52</v>
      </c>
      <c r="BT7" s="39">
        <v>105.76</v>
      </c>
      <c r="BU7" s="39">
        <v>106.58</v>
      </c>
      <c r="BV7" s="39">
        <v>107.64</v>
      </c>
      <c r="BW7" s="39">
        <v>109.25</v>
      </c>
      <c r="BX7" s="39">
        <v>113.93</v>
      </c>
      <c r="BY7" s="39">
        <v>114.03</v>
      </c>
      <c r="BZ7" s="39">
        <v>113.34</v>
      </c>
      <c r="CA7" s="39">
        <v>100.04</v>
      </c>
      <c r="CB7" s="39">
        <v>165.63</v>
      </c>
      <c r="CC7" s="39">
        <v>162.07</v>
      </c>
      <c r="CD7" s="39">
        <v>134.21</v>
      </c>
      <c r="CE7" s="39">
        <v>159.74</v>
      </c>
      <c r="CF7" s="39">
        <v>158.31</v>
      </c>
      <c r="CG7" s="39">
        <v>123.36</v>
      </c>
      <c r="CH7" s="39">
        <v>121.96</v>
      </c>
      <c r="CI7" s="39">
        <v>116.77</v>
      </c>
      <c r="CJ7" s="39">
        <v>116.93</v>
      </c>
      <c r="CK7" s="39">
        <v>117.4</v>
      </c>
      <c r="CL7" s="39">
        <v>137.82</v>
      </c>
      <c r="CM7" s="39">
        <v>49.82</v>
      </c>
      <c r="CN7" s="39">
        <v>49.8</v>
      </c>
      <c r="CO7" s="39">
        <v>66.180000000000007</v>
      </c>
      <c r="CP7" s="39">
        <v>63.56</v>
      </c>
      <c r="CQ7" s="39">
        <v>64.989999999999995</v>
      </c>
      <c r="CR7" s="39">
        <v>57.95</v>
      </c>
      <c r="CS7" s="39">
        <v>59.8</v>
      </c>
      <c r="CT7" s="39">
        <v>59.58</v>
      </c>
      <c r="CU7" s="39">
        <v>58.79</v>
      </c>
      <c r="CV7" s="39">
        <v>59.16</v>
      </c>
      <c r="CW7" s="39">
        <v>60.09</v>
      </c>
      <c r="CX7" s="39">
        <v>96.28</v>
      </c>
      <c r="CY7" s="39">
        <v>96.63</v>
      </c>
      <c r="CZ7" s="39">
        <v>96.87</v>
      </c>
      <c r="DA7" s="39">
        <v>97.04</v>
      </c>
      <c r="DB7" s="39">
        <v>97.3</v>
      </c>
      <c r="DC7" s="39">
        <v>98.56</v>
      </c>
      <c r="DD7" s="39">
        <v>98.64</v>
      </c>
      <c r="DE7" s="39">
        <v>98.71</v>
      </c>
      <c r="DF7" s="39">
        <v>98.76</v>
      </c>
      <c r="DG7" s="39">
        <v>98.86</v>
      </c>
      <c r="DH7" s="39">
        <v>94.9</v>
      </c>
      <c r="DI7" s="39">
        <v>21.9</v>
      </c>
      <c r="DJ7" s="39">
        <v>22.61</v>
      </c>
      <c r="DK7" s="39">
        <v>37.950000000000003</v>
      </c>
      <c r="DL7" s="39">
        <v>39.340000000000003</v>
      </c>
      <c r="DM7" s="39">
        <v>40.71</v>
      </c>
      <c r="DN7" s="39">
        <v>30.56</v>
      </c>
      <c r="DO7" s="39">
        <v>31.06</v>
      </c>
      <c r="DP7" s="39">
        <v>42</v>
      </c>
      <c r="DQ7" s="39">
        <v>43.2</v>
      </c>
      <c r="DR7" s="39">
        <v>44.55</v>
      </c>
      <c r="DS7" s="39">
        <v>37.36</v>
      </c>
      <c r="DT7" s="39">
        <v>4.04</v>
      </c>
      <c r="DU7" s="39">
        <v>4.57</v>
      </c>
      <c r="DV7" s="39">
        <v>5.01</v>
      </c>
      <c r="DW7" s="39">
        <v>5.43</v>
      </c>
      <c r="DX7" s="39">
        <v>5.87</v>
      </c>
      <c r="DY7" s="39">
        <v>6.24</v>
      </c>
      <c r="DZ7" s="39">
        <v>6.43</v>
      </c>
      <c r="EA7" s="39">
        <v>6.95</v>
      </c>
      <c r="EB7" s="39">
        <v>7.39</v>
      </c>
      <c r="EC7" s="39">
        <v>8.25</v>
      </c>
      <c r="ED7" s="39">
        <v>4.96</v>
      </c>
      <c r="EE7" s="39">
        <v>7.0000000000000007E-2</v>
      </c>
      <c r="EF7" s="39">
        <v>0.16</v>
      </c>
      <c r="EG7" s="39">
        <v>0.16</v>
      </c>
      <c r="EH7" s="39">
        <v>0.15</v>
      </c>
      <c r="EI7" s="39">
        <v>0.09</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2017-12-25T01:53:01Z</dcterms:created>
  <dcterms:modified xsi:type="dcterms:W3CDTF">2018-02-22T15:18:01Z</dcterms:modified>
  <cp:category/>
</cp:coreProperties>
</file>