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AD10" i="4"/>
  <c r="P10" i="4"/>
  <c r="B10" i="4"/>
  <c r="W8" i="4"/>
  <c r="I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<sst xmlns="http://schemas.openxmlformats.org/spreadsheetml/2006/main" count="240" uniqueCount="124">
  <si>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</si>
  <si>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</si>
  <si>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</si>
  <si>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</si>
  <si>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</si>
  <si>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</si>
  <si>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</si>
  <si>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</si>
  <si>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</si>
  <si>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</si>
  <si>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</si>
  <si>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</si>
  <si>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</si>
  <si>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</si>
  <si>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</si>
  <si>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</si>
  <si>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</si>
  <si>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</si>
  <si>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</si>
  <si>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</si>
  <si>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</si>
  <si>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</si>
  <si>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</si>
  <si>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</si>
  <si>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</si>
  <si>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</si>
  <si>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</si>
  <si>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</si>
  <si>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</si>
  <si>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</si>
  <si>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</si>
  <si>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</si>
  <si>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</si>
  <si>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</si>
  <si>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</si>
  <si>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</si>
  <si>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</si>
  <si>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</si>
  <si>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</si>
  <si>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</si>
  <si>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</si>
  <si>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</si>
  <si>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</si>
  <si>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</si>
  <si>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</si>
  <si>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</si>
  <si>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</si>
  <si>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</si>
  <si>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</si>
  <si>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</si>
  <si>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</si>
  <si>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</si>
  <si>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</si>
  <si>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</si>
  <si>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</si>
  <si>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</si>
  <si>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</si>
  <si>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</si>
  <si>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</si>
  <si>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</si>
  <si>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</si>
  <si>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</si>
  <si>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</si>
  <si>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</si>
  <si>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</si>
  <si>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</si>
  <si>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</si>
  <si>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</si>
  <si>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</si>
  <si>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</si>
  <si>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</si>
  <si>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</si>
  <si>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</si>
  <si>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</si>
  <si>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</si>
  <si>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</si>
  <si>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</si>
  <si>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</si>
  <si>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</si>
  <si>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</si>
  <si>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</si>
  <si>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</si>
  <si>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</si>
  <si>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</si>
  <si>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</si>
  <si>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</si>
  <si>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</si>
  <si>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</si>
  <si>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</si>
  <si>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</si>
  <si>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</si>
  <si>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</si>
  <si>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</si>
  <si>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</si>
  <si>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</si>
  <si>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</si>
  <si>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</si>
  <si>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</si>
  <si>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</si>
  <si>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</si>
  <si>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</si>
  <si>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</si>
  <si>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</si>
  <si>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</si>
  <si>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</si>
  <si>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</si>
  <si>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</si>
  <si>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</si>
  <si>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北九州市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</si>
  <si>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</si>
  <si>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</si>
  <si>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</si>
  <si>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</si>
  <si>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</si>
  <si>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</si>
  <si>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</si>
  <si>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</si>
  <si>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</si>
  <si>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</si>
  <si>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</si>
  <si>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その他</t>
    <rPh sb="2" eb="3">
      <t>タ</t>
    </rPh>
    <phoneticPr fontId="4"/>
  </si>
  <si>
    <t>　経営改善にあたっては、適正な料金収入の確保が必要となりますが、本事業の使用料は、「①公共下水道と同一の目的、同一の行政サービスであるため、公共下水道より使用料が高額になると、利用者の理解を得難く、同一行政サービスの地域間格差が生じることで、市民に不公平感を与える。②上水道事業においても、本土・離島の区別なく同一料金となっている。」等の理由により、本土の下水道料金と同一料金としており、本事業分のみの単独値上げは困難です。よって、老朽化した施設の機能を保全し、ランニングコストの低減化や施設の長寿命化を図ることが経営改善に繋がるものと考えます。</t>
    <phoneticPr fontId="4"/>
  </si>
  <si>
    <t>　本市の集落排水施設は、整備後１０年以上経過しており、設備全般の老朽化が著しくなっています。施設の適正な運転と長寿命化を図るため、平成２６年度から平２８年度にかけて劣化している排水管路や終末処理施設の更新工事を行いました。</t>
    <rPh sb="76" eb="78">
      <t>ネンド</t>
    </rPh>
    <rPh sb="105" eb="106">
      <t>オコナ</t>
    </rPh>
    <phoneticPr fontId="4"/>
  </si>
  <si>
    <t>　本市の漁業集落排水事業は、人口の少ない離島（藍島・馬島）の施設であり、離島という地理的要因による高コスト化のため、使用料収入で必要経費を賄えず、採算がとれていません。そのため、一般会計からの繰入金が必要となっています。
　収益的収支比率については、経年で比較すると、平成２６年度を境に右肩下がりになっており、恒常的に１００％を下回っています。
　債務残高については、平成２６年度から更新工事に着工したため比率が高くなり、全国平均を大きく上回っています。
　逆に料金水準の適切性では、料金収入が低いため、全国平均より大きく下回っています。
　また、費用の効率性では、汚水処理に係るコストが全国平均に比べ高くなっています。</t>
    <rPh sb="141" eb="142">
      <t>サカイ</t>
    </rPh>
    <rPh sb="145" eb="146">
      <t>シタ</t>
    </rPh>
    <rPh sb="229" eb="230">
      <t>ギャク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</si>
</sst>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5D-404C-B9AB-1C0B00966E58}"/>
            </c:ext>
          </c:extLst>
        </c:ser>
        <c:dLbls>
          <c:showLegendKey val="0"/>
          <c:showVal val="0"/>
          <c:showCatName val="0"/>
          <c:showSerName val="0"/>
          <c:showPercent val="0"/>
          <c:showBubbleSize val="0"/>
        </c:dLbls>
        <c:gapWidth val="150"/>
        <c:axId val="494031192"/>
        <c:axId val="4940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extLst xmlns:c16r2="http://schemas.microsoft.com/office/drawing/2015/06/chart">
            <c:ext xmlns:c16="http://schemas.microsoft.com/office/drawing/2014/chart" uri="{C3380CC4-5D6E-409C-BE32-E72D297353CC}">
              <c16:uniqueId val="{00000001-E95D-404C-B9AB-1C0B00966E58}"/>
            </c:ext>
          </c:extLst>
        </c:ser>
        <c:dLbls>
          <c:showLegendKey val="0"/>
          <c:showVal val="0"/>
          <c:showCatName val="0"/>
          <c:showSerName val="0"/>
          <c:showPercent val="0"/>
          <c:showBubbleSize val="0"/>
        </c:dLbls>
        <c:marker val="1"/>
        <c:smooth val="0"/>
        <c:axId val="494031192"/>
        <c:axId val="494031584"/>
      </c:lineChart>
      <c:dateAx>
        <c:axId val="494031192"/>
        <c:scaling>
          <c:orientation val="minMax"/>
        </c:scaling>
        <c:delete val="1"/>
        <c:axPos val="b"/>
        <c:numFmt formatCode="ge" sourceLinked="1"/>
        <c:majorTickMark val="none"/>
        <c:minorTickMark val="none"/>
        <c:tickLblPos val="none"/>
        <c:crossAx val="494031584"/>
        <c:crosses val="autoZero"/>
        <c:auto val="1"/>
        <c:lblOffset val="100"/>
        <c:baseTimeUnit val="years"/>
      </c:dateAx>
      <c:valAx>
        <c:axId val="4940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03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32.880000000000003</c:v>
                </c:pt>
                <c:pt idx="1">
                  <c:v>32.880000000000003</c:v>
                </c:pt>
                <c:pt idx="2">
                  <c:v>33.33</c:v>
                </c:pt>
                <c:pt idx="3">
                  <c:v>33.33</c:v>
                </c:pt>
                <c:pt idx="4">
                  <c:v>32.43</c:v>
                </c:pt>
              </c:numCache>
            </c:numRef>
          </c:val>
          <c:extLst xmlns:c16r2="http://schemas.microsoft.com/office/drawing/2015/06/chart">
            <c:ext xmlns:c16="http://schemas.microsoft.com/office/drawing/2014/chart" uri="{C3380CC4-5D6E-409C-BE32-E72D297353CC}">
              <c16:uniqueId val="{00000000-CED7-4DE2-B6D5-9E4E704EDFAD}"/>
            </c:ext>
          </c:extLst>
        </c:ser>
        <c:dLbls>
          <c:showLegendKey val="0"/>
          <c:showVal val="0"/>
          <c:showCatName val="0"/>
          <c:showSerName val="0"/>
          <c:showPercent val="0"/>
          <c:showBubbleSize val="0"/>
        </c:dLbls>
        <c:gapWidth val="150"/>
        <c:axId val="500572856"/>
        <c:axId val="5005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extLst xmlns:c16r2="http://schemas.microsoft.com/office/drawing/2015/06/chart">
            <c:ext xmlns:c16="http://schemas.microsoft.com/office/drawing/2014/chart" uri="{C3380CC4-5D6E-409C-BE32-E72D297353CC}">
              <c16:uniqueId val="{00000001-CED7-4DE2-B6D5-9E4E704EDFAD}"/>
            </c:ext>
          </c:extLst>
        </c:ser>
        <c:dLbls>
          <c:showLegendKey val="0"/>
          <c:showVal val="0"/>
          <c:showCatName val="0"/>
          <c:showSerName val="0"/>
          <c:showPercent val="0"/>
          <c:showBubbleSize val="0"/>
        </c:dLbls>
        <c:marker val="1"/>
        <c:smooth val="0"/>
        <c:axId val="500572856"/>
        <c:axId val="500573248"/>
      </c:lineChart>
      <c:dateAx>
        <c:axId val="500572856"/>
        <c:scaling>
          <c:orientation val="minMax"/>
        </c:scaling>
        <c:delete val="1"/>
        <c:axPos val="b"/>
        <c:numFmt formatCode="ge" sourceLinked="1"/>
        <c:majorTickMark val="none"/>
        <c:minorTickMark val="none"/>
        <c:tickLblPos val="none"/>
        <c:crossAx val="500573248"/>
        <c:crosses val="autoZero"/>
        <c:auto val="1"/>
        <c:lblOffset val="100"/>
        <c:baseTimeUnit val="years"/>
      </c:dateAx>
      <c:valAx>
        <c:axId val="5005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7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99.69</c:v>
                </c:pt>
                <c:pt idx="1">
                  <c:v>99.69</c:v>
                </c:pt>
                <c:pt idx="2">
                  <c:v>99.68</c:v>
                </c:pt>
                <c:pt idx="3">
                  <c:v>99.66</c:v>
                </c:pt>
                <c:pt idx="4">
                  <c:v>99.64</c:v>
                </c:pt>
              </c:numCache>
            </c:numRef>
          </c:val>
          <c:extLst xmlns:c16r2="http://schemas.microsoft.com/office/drawing/2015/06/chart">
            <c:ext xmlns:c16="http://schemas.microsoft.com/office/drawing/2014/chart" uri="{C3380CC4-5D6E-409C-BE32-E72D297353CC}">
              <c16:uniqueId val="{00000000-5268-446D-8315-B0AB2C330393}"/>
            </c:ext>
          </c:extLst>
        </c:ser>
        <c:dLbls>
          <c:showLegendKey val="0"/>
          <c:showVal val="0"/>
          <c:showCatName val="0"/>
          <c:showSerName val="0"/>
          <c:showPercent val="0"/>
          <c:showBubbleSize val="0"/>
        </c:dLbls>
        <c:gapWidth val="150"/>
        <c:axId val="500574424"/>
        <c:axId val="5005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extLst xmlns:c16r2="http://schemas.microsoft.com/office/drawing/2015/06/chart">
            <c:ext xmlns:c16="http://schemas.microsoft.com/office/drawing/2014/chart" uri="{C3380CC4-5D6E-409C-BE32-E72D297353CC}">
              <c16:uniqueId val="{00000001-5268-446D-8315-B0AB2C330393}"/>
            </c:ext>
          </c:extLst>
        </c:ser>
        <c:dLbls>
          <c:showLegendKey val="0"/>
          <c:showVal val="0"/>
          <c:showCatName val="0"/>
          <c:showSerName val="0"/>
          <c:showPercent val="0"/>
          <c:showBubbleSize val="0"/>
        </c:dLbls>
        <c:marker val="1"/>
        <c:smooth val="0"/>
        <c:axId val="500574424"/>
        <c:axId val="500574816"/>
      </c:lineChart>
      <c:dateAx>
        <c:axId val="500574424"/>
        <c:scaling>
          <c:orientation val="minMax"/>
        </c:scaling>
        <c:delete val="1"/>
        <c:axPos val="b"/>
        <c:numFmt formatCode="ge" sourceLinked="1"/>
        <c:majorTickMark val="none"/>
        <c:minorTickMark val="none"/>
        <c:tickLblPos val="none"/>
        <c:crossAx val="500574816"/>
        <c:crosses val="autoZero"/>
        <c:auto val="1"/>
        <c:lblOffset val="100"/>
        <c:baseTimeUnit val="years"/>
      </c:dateAx>
      <c:valAx>
        <c:axId val="5005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7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59.53</c:v>
                </c:pt>
                <c:pt idx="1">
                  <c:v>81.39</c:v>
                </c:pt>
                <c:pt idx="2">
                  <c:v>88.71</c:v>
                </c:pt>
                <c:pt idx="3">
                  <c:v>86.04</c:v>
                </c:pt>
                <c:pt idx="4">
                  <c:v>78.27</c:v>
                </c:pt>
              </c:numCache>
            </c:numRef>
          </c:val>
          <c:extLst xmlns:c16r2="http://schemas.microsoft.com/office/drawing/2015/06/chart">
            <c:ext xmlns:c16="http://schemas.microsoft.com/office/drawing/2014/chart" uri="{C3380CC4-5D6E-409C-BE32-E72D297353CC}">
              <c16:uniqueId val="{00000000-1EE3-47CE-B9AA-8D4123CDE5BF}"/>
            </c:ext>
          </c:extLst>
        </c:ser>
        <c:dLbls>
          <c:showLegendKey val="0"/>
          <c:showVal val="0"/>
          <c:showCatName val="0"/>
          <c:showSerName val="0"/>
          <c:showPercent val="0"/>
          <c:showBubbleSize val="0"/>
        </c:dLbls>
        <c:gapWidth val="150"/>
        <c:axId val="480657952"/>
        <c:axId val="48065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E3-47CE-B9AA-8D4123CDE5BF}"/>
            </c:ext>
          </c:extLst>
        </c:ser>
        <c:dLbls>
          <c:showLegendKey val="0"/>
          <c:showVal val="0"/>
          <c:showCatName val="0"/>
          <c:showSerName val="0"/>
          <c:showPercent val="0"/>
          <c:showBubbleSize val="0"/>
        </c:dLbls>
        <c:marker val="1"/>
        <c:smooth val="0"/>
        <c:axId val="480657952"/>
        <c:axId val="480658344"/>
      </c:lineChart>
      <c:dateAx>
        <c:axId val="480657952"/>
        <c:scaling>
          <c:orientation val="minMax"/>
        </c:scaling>
        <c:delete val="1"/>
        <c:axPos val="b"/>
        <c:numFmt formatCode="ge" sourceLinked="1"/>
        <c:majorTickMark val="none"/>
        <c:minorTickMark val="none"/>
        <c:tickLblPos val="none"/>
        <c:crossAx val="480658344"/>
        <c:crosses val="autoZero"/>
        <c:auto val="1"/>
        <c:lblOffset val="100"/>
        <c:baseTimeUnit val="years"/>
      </c:dateAx>
      <c:valAx>
        <c:axId val="48065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23-47C2-B404-82C692438B1B}"/>
            </c:ext>
          </c:extLst>
        </c:ser>
        <c:dLbls>
          <c:showLegendKey val="0"/>
          <c:showVal val="0"/>
          <c:showCatName val="0"/>
          <c:showSerName val="0"/>
          <c:showPercent val="0"/>
          <c:showBubbleSize val="0"/>
        </c:dLbls>
        <c:gapWidth val="150"/>
        <c:axId val="480659520"/>
        <c:axId val="48065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23-47C2-B404-82C692438B1B}"/>
            </c:ext>
          </c:extLst>
        </c:ser>
        <c:dLbls>
          <c:showLegendKey val="0"/>
          <c:showVal val="0"/>
          <c:showCatName val="0"/>
          <c:showSerName val="0"/>
          <c:showPercent val="0"/>
          <c:showBubbleSize val="0"/>
        </c:dLbls>
        <c:marker val="1"/>
        <c:smooth val="0"/>
        <c:axId val="480659520"/>
        <c:axId val="480659912"/>
      </c:lineChart>
      <c:dateAx>
        <c:axId val="480659520"/>
        <c:scaling>
          <c:orientation val="minMax"/>
        </c:scaling>
        <c:delete val="1"/>
        <c:axPos val="b"/>
        <c:numFmt formatCode="ge" sourceLinked="1"/>
        <c:majorTickMark val="none"/>
        <c:minorTickMark val="none"/>
        <c:tickLblPos val="none"/>
        <c:crossAx val="480659912"/>
        <c:crosses val="autoZero"/>
        <c:auto val="1"/>
        <c:lblOffset val="100"/>
        <c:baseTimeUnit val="years"/>
      </c:dateAx>
      <c:valAx>
        <c:axId val="48065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56-4BC9-BD95-CB83142E8945}"/>
            </c:ext>
          </c:extLst>
        </c:ser>
        <c:dLbls>
          <c:showLegendKey val="0"/>
          <c:showVal val="0"/>
          <c:showCatName val="0"/>
          <c:showSerName val="0"/>
          <c:showPercent val="0"/>
          <c:showBubbleSize val="0"/>
        </c:dLbls>
        <c:gapWidth val="150"/>
        <c:axId val="480661088"/>
        <c:axId val="27629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56-4BC9-BD95-CB83142E8945}"/>
            </c:ext>
          </c:extLst>
        </c:ser>
        <c:dLbls>
          <c:showLegendKey val="0"/>
          <c:showVal val="0"/>
          <c:showCatName val="0"/>
          <c:showSerName val="0"/>
          <c:showPercent val="0"/>
          <c:showBubbleSize val="0"/>
        </c:dLbls>
        <c:marker val="1"/>
        <c:smooth val="0"/>
        <c:axId val="480661088"/>
        <c:axId val="276290472"/>
      </c:lineChart>
      <c:dateAx>
        <c:axId val="480661088"/>
        <c:scaling>
          <c:orientation val="minMax"/>
        </c:scaling>
        <c:delete val="1"/>
        <c:axPos val="b"/>
        <c:numFmt formatCode="ge" sourceLinked="1"/>
        <c:majorTickMark val="none"/>
        <c:minorTickMark val="none"/>
        <c:tickLblPos val="none"/>
        <c:crossAx val="276290472"/>
        <c:crosses val="autoZero"/>
        <c:auto val="1"/>
        <c:lblOffset val="100"/>
        <c:baseTimeUnit val="years"/>
      </c:dateAx>
      <c:valAx>
        <c:axId val="27629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CC-4DD2-978B-FB5EC1CA2093}"/>
            </c:ext>
          </c:extLst>
        </c:ser>
        <c:dLbls>
          <c:showLegendKey val="0"/>
          <c:showVal val="0"/>
          <c:showCatName val="0"/>
          <c:showSerName val="0"/>
          <c:showPercent val="0"/>
          <c:showBubbleSize val="0"/>
        </c:dLbls>
        <c:gapWidth val="150"/>
        <c:axId val="276291648"/>
        <c:axId val="27629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CC-4DD2-978B-FB5EC1CA2093}"/>
            </c:ext>
          </c:extLst>
        </c:ser>
        <c:dLbls>
          <c:showLegendKey val="0"/>
          <c:showVal val="0"/>
          <c:showCatName val="0"/>
          <c:showSerName val="0"/>
          <c:showPercent val="0"/>
          <c:showBubbleSize val="0"/>
        </c:dLbls>
        <c:marker val="1"/>
        <c:smooth val="0"/>
        <c:axId val="276291648"/>
        <c:axId val="276292040"/>
      </c:lineChart>
      <c:dateAx>
        <c:axId val="276291648"/>
        <c:scaling>
          <c:orientation val="minMax"/>
        </c:scaling>
        <c:delete val="1"/>
        <c:axPos val="b"/>
        <c:numFmt formatCode="ge" sourceLinked="1"/>
        <c:majorTickMark val="none"/>
        <c:minorTickMark val="none"/>
        <c:tickLblPos val="none"/>
        <c:crossAx val="276292040"/>
        <c:crosses val="autoZero"/>
        <c:auto val="1"/>
        <c:lblOffset val="100"/>
        <c:baseTimeUnit val="years"/>
      </c:dateAx>
      <c:valAx>
        <c:axId val="27629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2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71-4AFC-B19A-5858D9798537}"/>
            </c:ext>
          </c:extLst>
        </c:ser>
        <c:dLbls>
          <c:showLegendKey val="0"/>
          <c:showVal val="0"/>
          <c:showCatName val="0"/>
          <c:showSerName val="0"/>
          <c:showPercent val="0"/>
          <c:showBubbleSize val="0"/>
        </c:dLbls>
        <c:gapWidth val="150"/>
        <c:axId val="276293216"/>
        <c:axId val="27629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71-4AFC-B19A-5858D9798537}"/>
            </c:ext>
          </c:extLst>
        </c:ser>
        <c:dLbls>
          <c:showLegendKey val="0"/>
          <c:showVal val="0"/>
          <c:showCatName val="0"/>
          <c:showSerName val="0"/>
          <c:showPercent val="0"/>
          <c:showBubbleSize val="0"/>
        </c:dLbls>
        <c:marker val="1"/>
        <c:smooth val="0"/>
        <c:axId val="276293216"/>
        <c:axId val="276293608"/>
      </c:lineChart>
      <c:dateAx>
        <c:axId val="276293216"/>
        <c:scaling>
          <c:orientation val="minMax"/>
        </c:scaling>
        <c:delete val="1"/>
        <c:axPos val="b"/>
        <c:numFmt formatCode="ge" sourceLinked="1"/>
        <c:majorTickMark val="none"/>
        <c:minorTickMark val="none"/>
        <c:tickLblPos val="none"/>
        <c:crossAx val="276293608"/>
        <c:crosses val="autoZero"/>
        <c:auto val="1"/>
        <c:lblOffset val="100"/>
        <c:baseTimeUnit val="years"/>
      </c:dateAx>
      <c:valAx>
        <c:axId val="27629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2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4841.78</c:v>
                </c:pt>
                <c:pt idx="1">
                  <c:v>4553.8500000000004</c:v>
                </c:pt>
                <c:pt idx="2">
                  <c:v>4431.24</c:v>
                </c:pt>
                <c:pt idx="3">
                  <c:v>5919.5</c:v>
                </c:pt>
                <c:pt idx="4">
                  <c:v>7141.97</c:v>
                </c:pt>
              </c:numCache>
            </c:numRef>
          </c:val>
          <c:extLst xmlns:c16r2="http://schemas.microsoft.com/office/drawing/2015/06/chart">
            <c:ext xmlns:c16="http://schemas.microsoft.com/office/drawing/2014/chart" uri="{C3380CC4-5D6E-409C-BE32-E72D297353CC}">
              <c16:uniqueId val="{00000000-A84D-447E-86CF-303A28EEF778}"/>
            </c:ext>
          </c:extLst>
        </c:ser>
        <c:dLbls>
          <c:showLegendKey val="0"/>
          <c:showVal val="0"/>
          <c:showCatName val="0"/>
          <c:showSerName val="0"/>
          <c:showPercent val="0"/>
          <c:showBubbleSize val="0"/>
        </c:dLbls>
        <c:gapWidth val="150"/>
        <c:axId val="502464944"/>
        <c:axId val="50246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extLst xmlns:c16r2="http://schemas.microsoft.com/office/drawing/2015/06/chart">
            <c:ext xmlns:c16="http://schemas.microsoft.com/office/drawing/2014/chart" uri="{C3380CC4-5D6E-409C-BE32-E72D297353CC}">
              <c16:uniqueId val="{00000001-A84D-447E-86CF-303A28EEF778}"/>
            </c:ext>
          </c:extLst>
        </c:ser>
        <c:dLbls>
          <c:showLegendKey val="0"/>
          <c:showVal val="0"/>
          <c:showCatName val="0"/>
          <c:showSerName val="0"/>
          <c:showPercent val="0"/>
          <c:showBubbleSize val="0"/>
        </c:dLbls>
        <c:marker val="1"/>
        <c:smooth val="0"/>
        <c:axId val="502464944"/>
        <c:axId val="502465336"/>
      </c:lineChart>
      <c:dateAx>
        <c:axId val="502464944"/>
        <c:scaling>
          <c:orientation val="minMax"/>
        </c:scaling>
        <c:delete val="1"/>
        <c:axPos val="b"/>
        <c:numFmt formatCode="ge" sourceLinked="1"/>
        <c:majorTickMark val="none"/>
        <c:minorTickMark val="none"/>
        <c:tickLblPos val="none"/>
        <c:crossAx val="502465336"/>
        <c:crosses val="autoZero"/>
        <c:auto val="1"/>
        <c:lblOffset val="100"/>
        <c:baseTimeUnit val="years"/>
      </c:dateAx>
      <c:valAx>
        <c:axId val="50246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46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13.95</c:v>
                </c:pt>
                <c:pt idx="1">
                  <c:v>12.53</c:v>
                </c:pt>
                <c:pt idx="2">
                  <c:v>14.21</c:v>
                </c:pt>
                <c:pt idx="3">
                  <c:v>12.77</c:v>
                </c:pt>
                <c:pt idx="4">
                  <c:v>23.84</c:v>
                </c:pt>
              </c:numCache>
            </c:numRef>
          </c:val>
          <c:extLst xmlns:c16r2="http://schemas.microsoft.com/office/drawing/2015/06/chart">
            <c:ext xmlns:c16="http://schemas.microsoft.com/office/drawing/2014/chart" uri="{C3380CC4-5D6E-409C-BE32-E72D297353CC}">
              <c16:uniqueId val="{00000000-8EEF-414F-B08C-2E73399E977E}"/>
            </c:ext>
          </c:extLst>
        </c:ser>
        <c:dLbls>
          <c:showLegendKey val="0"/>
          <c:showVal val="0"/>
          <c:showCatName val="0"/>
          <c:showSerName val="0"/>
          <c:showPercent val="0"/>
          <c:showBubbleSize val="0"/>
        </c:dLbls>
        <c:gapWidth val="150"/>
        <c:axId val="502466512"/>
        <c:axId val="50246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extLst xmlns:c16r2="http://schemas.microsoft.com/office/drawing/2015/06/chart">
            <c:ext xmlns:c16="http://schemas.microsoft.com/office/drawing/2014/chart" uri="{C3380CC4-5D6E-409C-BE32-E72D297353CC}">
              <c16:uniqueId val="{00000001-8EEF-414F-B08C-2E73399E977E}"/>
            </c:ext>
          </c:extLst>
        </c:ser>
        <c:dLbls>
          <c:showLegendKey val="0"/>
          <c:showVal val="0"/>
          <c:showCatName val="0"/>
          <c:showSerName val="0"/>
          <c:showPercent val="0"/>
          <c:showBubbleSize val="0"/>
        </c:dLbls>
        <c:marker val="1"/>
        <c:smooth val="0"/>
        <c:axId val="502466512"/>
        <c:axId val="502466904"/>
      </c:lineChart>
      <c:dateAx>
        <c:axId val="502466512"/>
        <c:scaling>
          <c:orientation val="minMax"/>
        </c:scaling>
        <c:delete val="1"/>
        <c:axPos val="b"/>
        <c:numFmt formatCode="ge" sourceLinked="1"/>
        <c:majorTickMark val="none"/>
        <c:minorTickMark val="none"/>
        <c:tickLblPos val="none"/>
        <c:crossAx val="502466904"/>
        <c:crosses val="autoZero"/>
        <c:auto val="1"/>
        <c:lblOffset val="100"/>
        <c:baseTimeUnit val="years"/>
      </c:dateAx>
      <c:valAx>
        <c:axId val="50246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46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878.87</c:v>
                </c:pt>
                <c:pt idx="1">
                  <c:v>1003.01</c:v>
                </c:pt>
                <c:pt idx="2">
                  <c:v>924.75</c:v>
                </c:pt>
                <c:pt idx="3">
                  <c:v>1019.36</c:v>
                </c:pt>
                <c:pt idx="4">
                  <c:v>589.6</c:v>
                </c:pt>
              </c:numCache>
            </c:numRef>
          </c:val>
          <c:extLst xmlns:c16r2="http://schemas.microsoft.com/office/drawing/2015/06/chart">
            <c:ext xmlns:c16="http://schemas.microsoft.com/office/drawing/2014/chart" uri="{C3380CC4-5D6E-409C-BE32-E72D297353CC}">
              <c16:uniqueId val="{00000000-63D5-423B-B423-3E72FDAFFBBB}"/>
            </c:ext>
          </c:extLst>
        </c:ser>
        <c:dLbls>
          <c:showLegendKey val="0"/>
          <c:showVal val="0"/>
          <c:showCatName val="0"/>
          <c:showSerName val="0"/>
          <c:showPercent val="0"/>
          <c:showBubbleSize val="0"/>
        </c:dLbls>
        <c:gapWidth val="150"/>
        <c:axId val="502468080"/>
        <c:axId val="5005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extLst xmlns:c16r2="http://schemas.microsoft.com/office/drawing/2015/06/chart">
            <c:ext xmlns:c16="http://schemas.microsoft.com/office/drawing/2014/chart" uri="{C3380CC4-5D6E-409C-BE32-E72D297353CC}">
              <c16:uniqueId val="{00000001-63D5-423B-B423-3E72FDAFFBBB}"/>
            </c:ext>
          </c:extLst>
        </c:ser>
        <c:dLbls>
          <c:showLegendKey val="0"/>
          <c:showVal val="0"/>
          <c:showCatName val="0"/>
          <c:showSerName val="0"/>
          <c:showPercent val="0"/>
          <c:showBubbleSize val="0"/>
        </c:dLbls>
        <c:marker val="1"/>
        <c:smooth val="0"/>
        <c:axId val="502468080"/>
        <c:axId val="500571680"/>
      </c:lineChart>
      <c:dateAx>
        <c:axId val="502468080"/>
        <c:scaling>
          <c:orientation val="minMax"/>
        </c:scaling>
        <c:delete val="1"/>
        <c:axPos val="b"/>
        <c:numFmt formatCode="ge" sourceLinked="1"/>
        <c:majorTickMark val="none"/>
        <c:minorTickMark val="none"/>
        <c:tickLblPos val="none"/>
        <c:crossAx val="500571680"/>
        <c:crosses val="autoZero"/>
        <c:auto val="1"/>
        <c:lblOffset val="100"/>
        <c:baseTimeUnit val="years"/>
      </c:dateAx>
      <c:valAx>
        <c:axId val="5005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46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福岡県　北九州市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120</v>
      </c>
      <c r="AE8" s="49"/>
      <c r="AF8" s="49"/>
      <c r="AG8" s="49"/>
      <c r="AH8" s="49"/>
      <c r="AI8" s="49"/>
      <c r="AJ8" s="49"/>
      <c r="AK8" s="4"/>
      <c r="AL8" s="50">
        <f>データ!S6</f>
        <v>966628</v>
      </c>
      <c r="AM8" s="50"/>
      <c r="AN8" s="50"/>
      <c r="AO8" s="50"/>
      <c r="AP8" s="50"/>
      <c r="AQ8" s="50"/>
      <c r="AR8" s="50"/>
      <c r="AS8" s="50"/>
      <c r="AT8" s="45">
        <f>データ!T6</f>
        <v>491.95</v>
      </c>
      <c r="AU8" s="45"/>
      <c r="AV8" s="45"/>
      <c r="AW8" s="45"/>
      <c r="AX8" s="45"/>
      <c r="AY8" s="45"/>
      <c r="AZ8" s="45"/>
      <c r="BA8" s="45"/>
      <c r="BB8" s="45">
        <f>データ!U6</f>
        <v>1964.89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0.03</v>
      </c>
      <c r="Q10" s="45"/>
      <c r="R10" s="45"/>
      <c r="S10" s="45"/>
      <c r="T10" s="45"/>
      <c r="U10" s="45"/>
      <c r="V10" s="45"/>
      <c r="W10" s="45">
        <f>データ!Q6</f>
        <v>81.56</v>
      </c>
      <c r="X10" s="45"/>
      <c r="Y10" s="45"/>
      <c r="Z10" s="45"/>
      <c r="AA10" s="45"/>
      <c r="AB10" s="45"/>
      <c r="AC10" s="45"/>
      <c r="AD10" s="50">
        <f>データ!R6</f>
        <v>2207</v>
      </c>
      <c r="AE10" s="50"/>
      <c r="AF10" s="50"/>
      <c r="AG10" s="50"/>
      <c r="AH10" s="50"/>
      <c r="AI10" s="50"/>
      <c r="AJ10" s="50"/>
      <c r="AK10" s="2"/>
      <c r="AL10" s="50">
        <f>データ!V6</f>
        <v>281</v>
      </c>
      <c r="AM10" s="50"/>
      <c r="AN10" s="50"/>
      <c r="AO10" s="50"/>
      <c r="AP10" s="50"/>
      <c r="AQ10" s="50"/>
      <c r="AR10" s="50"/>
      <c r="AS10" s="50"/>
      <c r="AT10" s="45">
        <f>データ!W6</f>
        <v>0.02</v>
      </c>
      <c r="AU10" s="45"/>
      <c r="AV10" s="45"/>
      <c r="AW10" s="45"/>
      <c r="AX10" s="45"/>
      <c r="AY10" s="45"/>
      <c r="AZ10" s="45"/>
      <c r="BA10" s="45"/>
      <c r="BB10" s="45">
        <f>データ!X6</f>
        <v>14050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401005</v>
      </c>
      <c r="D6" s="33">
        <f t="shared" si="3"/>
        <v>47</v>
      </c>
      <c r="E6" s="33">
        <f t="shared" si="3"/>
        <v>17</v>
      </c>
      <c r="F6" s="33">
        <f t="shared" si="3"/>
        <v>6</v>
      </c>
      <c r="G6" s="33">
        <f t="shared" si="3"/>
        <v>0</v>
      </c>
      <c r="H6" s="33" t="str">
        <f t="shared" si="3"/>
        <v>福岡県　北九州市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0.03</v>
      </c>
      <c r="Q6" s="34">
        <f t="shared" si="3"/>
        <v>81.56</v>
      </c>
      <c r="R6" s="34">
        <f t="shared" si="3"/>
        <v>2207</v>
      </c>
      <c r="S6" s="34">
        <f t="shared" si="3"/>
        <v>966628</v>
      </c>
      <c r="T6" s="34">
        <f t="shared" si="3"/>
        <v>491.95</v>
      </c>
      <c r="U6" s="34">
        <f t="shared" si="3"/>
        <v>1964.89</v>
      </c>
      <c r="V6" s="34">
        <f t="shared" si="3"/>
        <v>281</v>
      </c>
      <c r="W6" s="34">
        <f t="shared" si="3"/>
        <v>0.02</v>
      </c>
      <c r="X6" s="34">
        <f t="shared" si="3"/>
        <v>14050</v>
      </c>
      <c r="Y6" s="35">
        <f>IF(Y7="",NA(),Y7)</f>
        <v>59.53</v>
      </c>
      <c r="Z6" s="35">
        <f t="shared" ref="Z6:AH6" si="4">IF(Z7="",NA(),Z7)</f>
        <v>81.39</v>
      </c>
      <c r="AA6" s="35">
        <f t="shared" si="4"/>
        <v>88.71</v>
      </c>
      <c r="AB6" s="35">
        <f t="shared" si="4"/>
        <v>86.04</v>
      </c>
      <c r="AC6" s="35">
        <f t="shared" si="4"/>
        <v>78.27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4841.78</v>
      </c>
      <c r="BG6" s="35">
        <f t="shared" ref="BG6:BO6" si="7">IF(BG7="",NA(),BG7)</f>
        <v>4553.8500000000004</v>
      </c>
      <c r="BH6" s="35">
        <f t="shared" si="7"/>
        <v>4431.24</v>
      </c>
      <c r="BI6" s="35">
        <f t="shared" si="7"/>
        <v>5919.5</v>
      </c>
      <c r="BJ6" s="35">
        <f t="shared" si="7"/>
        <v>7141.97</v>
      </c>
      <c r="BK6" s="35">
        <f t="shared" si="7"/>
        <v>1665.33</v>
      </c>
      <c r="BL6" s="35">
        <f t="shared" si="7"/>
        <v>1716.47</v>
      </c>
      <c r="BM6" s="35">
        <f t="shared" si="7"/>
        <v>1741.94</v>
      </c>
      <c r="BN6" s="35">
        <f t="shared" si="7"/>
        <v>1029.24</v>
      </c>
      <c r="BO6" s="35">
        <f t="shared" si="7"/>
        <v>1063.93</v>
      </c>
      <c r="BP6" s="34" t="str">
        <f>IF(BP7="","",IF(BP7="-","【-】","【"&amp;SUBSTITUTE(TEXT(BP7,"#,##0.00"),"-","△")&amp;"】"))</f>
        <v>【985.48】</v>
      </c>
      <c r="BQ6" s="35">
        <f>IF(BQ7="",NA(),BQ7)</f>
        <v>13.95</v>
      </c>
      <c r="BR6" s="35">
        <f t="shared" ref="BR6:BZ6" si="8">IF(BR7="",NA(),BR7)</f>
        <v>12.53</v>
      </c>
      <c r="BS6" s="35">
        <f t="shared" si="8"/>
        <v>14.21</v>
      </c>
      <c r="BT6" s="35">
        <f t="shared" si="8"/>
        <v>12.77</v>
      </c>
      <c r="BU6" s="35">
        <f t="shared" si="8"/>
        <v>23.84</v>
      </c>
      <c r="BV6" s="35">
        <f t="shared" si="8"/>
        <v>37.92</v>
      </c>
      <c r="BW6" s="35">
        <f t="shared" si="8"/>
        <v>35.049999999999997</v>
      </c>
      <c r="BX6" s="35">
        <f t="shared" si="8"/>
        <v>33.86</v>
      </c>
      <c r="BY6" s="35">
        <f t="shared" si="8"/>
        <v>43.13</v>
      </c>
      <c r="BZ6" s="35">
        <f t="shared" si="8"/>
        <v>46.26</v>
      </c>
      <c r="CA6" s="34" t="str">
        <f>IF(CA7="","",IF(CA7="-","【-】","【"&amp;SUBSTITUTE(TEXT(CA7,"#,##0.00"),"-","△")&amp;"】"))</f>
        <v>【45.38】</v>
      </c>
      <c r="CB6" s="35">
        <f>IF(CB7="",NA(),CB7)</f>
        <v>878.87</v>
      </c>
      <c r="CC6" s="35">
        <f t="shared" ref="CC6:CK6" si="9">IF(CC7="",NA(),CC7)</f>
        <v>1003.01</v>
      </c>
      <c r="CD6" s="35">
        <f t="shared" si="9"/>
        <v>924.75</v>
      </c>
      <c r="CE6" s="35">
        <f t="shared" si="9"/>
        <v>1019.36</v>
      </c>
      <c r="CF6" s="35">
        <f t="shared" si="9"/>
        <v>589.6</v>
      </c>
      <c r="CG6" s="35">
        <f t="shared" si="9"/>
        <v>438.71</v>
      </c>
      <c r="CH6" s="35">
        <f t="shared" si="9"/>
        <v>463.38</v>
      </c>
      <c r="CI6" s="35">
        <f t="shared" si="9"/>
        <v>510.15</v>
      </c>
      <c r="CJ6" s="35">
        <f t="shared" si="9"/>
        <v>392.03</v>
      </c>
      <c r="CK6" s="35">
        <f t="shared" si="9"/>
        <v>376.4</v>
      </c>
      <c r="CL6" s="34" t="str">
        <f>IF(CL7="","",IF(CL7="-","【-】","【"&amp;SUBSTITUTE(TEXT(CL7,"#,##0.00"),"-","△")&amp;"】"))</f>
        <v>【377.04】</v>
      </c>
      <c r="CM6" s="35">
        <f>IF(CM7="",NA(),CM7)</f>
        <v>32.880000000000003</v>
      </c>
      <c r="CN6" s="35">
        <f t="shared" ref="CN6:CV6" si="10">IF(CN7="",NA(),CN7)</f>
        <v>32.880000000000003</v>
      </c>
      <c r="CO6" s="35">
        <f t="shared" si="10"/>
        <v>33.33</v>
      </c>
      <c r="CP6" s="35">
        <f t="shared" si="10"/>
        <v>33.33</v>
      </c>
      <c r="CQ6" s="35">
        <f t="shared" si="10"/>
        <v>32.43</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99.69</v>
      </c>
      <c r="CY6" s="35">
        <f t="shared" ref="CY6:DG6" si="11">IF(CY7="",NA(),CY7)</f>
        <v>99.69</v>
      </c>
      <c r="CZ6" s="35">
        <f t="shared" si="11"/>
        <v>99.68</v>
      </c>
      <c r="DA6" s="35">
        <f t="shared" si="11"/>
        <v>99.66</v>
      </c>
      <c r="DB6" s="35">
        <f t="shared" si="11"/>
        <v>99.64</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c r="A7" s="28"/>
      <c r="B7" s="37">
        <v>2016</v>
      </c>
      <c r="C7" s="37">
        <v>401005</v>
      </c>
      <c r="D7" s="37">
        <v>47</v>
      </c>
      <c r="E7" s="37">
        <v>17</v>
      </c>
      <c r="F7" s="37">
        <v>6</v>
      </c>
      <c r="G7" s="37">
        <v>0</v>
      </c>
      <c r="H7" s="37" t="s">
        <v>108</v>
      </c>
      <c r="I7" s="37" t="s">
        <v>109</v>
      </c>
      <c r="J7" s="37" t="s">
        <v>110</v>
      </c>
      <c r="K7" s="37" t="s">
        <v>111</v>
      </c>
      <c r="L7" s="37" t="s">
        <v>112</v>
      </c>
      <c r="M7" s="37"/>
      <c r="N7" s="38" t="s">
        <v>113</v>
      </c>
      <c r="O7" s="38" t="s">
        <v>114</v>
      </c>
      <c r="P7" s="38">
        <v>0.03</v>
      </c>
      <c r="Q7" s="38">
        <v>81.56</v>
      </c>
      <c r="R7" s="38">
        <v>2207</v>
      </c>
      <c r="S7" s="38">
        <v>966628</v>
      </c>
      <c r="T7" s="38">
        <v>491.95</v>
      </c>
      <c r="U7" s="38">
        <v>1964.89</v>
      </c>
      <c r="V7" s="38">
        <v>281</v>
      </c>
      <c r="W7" s="38">
        <v>0.02</v>
      </c>
      <c r="X7" s="38">
        <v>14050</v>
      </c>
      <c r="Y7" s="38">
        <v>59.53</v>
      </c>
      <c r="Z7" s="38">
        <v>81.39</v>
      </c>
      <c r="AA7" s="38">
        <v>88.71</v>
      </c>
      <c r="AB7" s="38">
        <v>86.04</v>
      </c>
      <c r="AC7" s="38">
        <v>78.27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4841.78</v>
      </c>
      <c r="BG7" s="38">
        <v>4553.8500000000004</v>
      </c>
      <c r="BH7" s="38">
        <v>4431.24</v>
      </c>
      <c r="BI7" s="38">
        <v>5919.5</v>
      </c>
      <c r="BJ7" s="38">
        <v>7141.97</v>
      </c>
      <c r="BK7" s="38">
        <v>1665.33</v>
      </c>
      <c r="BL7" s="38">
        <v>1716.47</v>
      </c>
      <c r="BM7" s="38">
        <v>1741.94</v>
      </c>
      <c r="BN7" s="38">
        <v>1029.24</v>
      </c>
      <c r="BO7" s="38">
        <v>1063.93</v>
      </c>
      <c r="BP7" s="38">
        <v>985.48</v>
      </c>
      <c r="BQ7" s="38">
        <v>13.95</v>
      </c>
      <c r="BR7" s="38">
        <v>12.53</v>
      </c>
      <c r="BS7" s="38">
        <v>14.21</v>
      </c>
      <c r="BT7" s="38">
        <v>12.77</v>
      </c>
      <c r="BU7" s="38">
        <v>23.84</v>
      </c>
      <c r="BV7" s="38">
        <v>37.92</v>
      </c>
      <c r="BW7" s="38">
        <v>35.049999999999997</v>
      </c>
      <c r="BX7" s="38">
        <v>33.86</v>
      </c>
      <c r="BY7" s="38">
        <v>43.13</v>
      </c>
      <c r="BZ7" s="38">
        <v>46.26</v>
      </c>
      <c r="CA7" s="38">
        <v>45.38</v>
      </c>
      <c r="CB7" s="38">
        <v>878.87</v>
      </c>
      <c r="CC7" s="38">
        <v>1003.01</v>
      </c>
      <c r="CD7" s="38">
        <v>924.75</v>
      </c>
      <c r="CE7" s="38">
        <v>1019.36</v>
      </c>
      <c r="CF7" s="38">
        <v>589.6</v>
      </c>
      <c r="CG7" s="38">
        <v>438.71</v>
      </c>
      <c r="CH7" s="38">
        <v>463.38</v>
      </c>
      <c r="CI7" s="38">
        <v>510.15</v>
      </c>
      <c r="CJ7" s="38">
        <v>392.03</v>
      </c>
      <c r="CK7" s="38">
        <v>376.4</v>
      </c>
      <c r="CL7" s="38">
        <v>377.04</v>
      </c>
      <c r="CM7" s="38">
        <v>32.880000000000003</v>
      </c>
      <c r="CN7" s="38">
        <v>32.880000000000003</v>
      </c>
      <c r="CO7" s="38">
        <v>33.33</v>
      </c>
      <c r="CP7" s="38">
        <v>33.33</v>
      </c>
      <c r="CQ7" s="38">
        <v>32.43</v>
      </c>
      <c r="CR7" s="38">
        <v>33.81</v>
      </c>
      <c r="CS7" s="38">
        <v>31.37</v>
      </c>
      <c r="CT7" s="38">
        <v>29.86</v>
      </c>
      <c r="CU7" s="38">
        <v>35.64</v>
      </c>
      <c r="CV7" s="38">
        <v>33.729999999999997</v>
      </c>
      <c r="CW7" s="38">
        <v>34.15</v>
      </c>
      <c r="CX7" s="38">
        <v>99.69</v>
      </c>
      <c r="CY7" s="38">
        <v>99.69</v>
      </c>
      <c r="CZ7" s="38">
        <v>99.68</v>
      </c>
      <c r="DA7" s="38">
        <v>99.66</v>
      </c>
      <c r="DB7" s="38">
        <v>99.64</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2018-02-05T06:20:53Z</cp:lastPrinted>
  <dcterms:created xsi:type="dcterms:W3CDTF">2017-12-25T02:36:33Z</dcterms:created>
  <dcterms:modified xsi:type="dcterms:W3CDTF">2018-02-22T15:32:21Z</dcterms:modified>
  <cp:category/>
</cp:coreProperties>
</file>