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52"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<sst xmlns="http://schemas.openxmlformats.org/spreadsheetml/2006/main" count="240" uniqueCount="125">
  <si>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</si>
  <si>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</si>
  <si>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</si>
  <si>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</si>
  <si>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</si>
  <si>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</si>
  <si>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</si>
  <si>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</si>
  <si>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</si>
  <si>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</si>
  <si>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</si>
  <si>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</si>
  <si>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</si>
  <si>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</si>
  <si>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</si>
  <si>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</si>
  <si>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</si>
  <si>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</si>
  <si>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</si>
  <si>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</si>
  <si>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</si>
  <si>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</si>
  <si>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</si>
  <si>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</si>
  <si>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</si>
  <si>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</si>
  <si>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</si>
  <si>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</si>
  <si>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</si>
  <si>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</si>
  <si>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</si>
  <si>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</si>
  <si>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</si>
  <si>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</si>
  <si>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</si>
  <si>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</si>
  <si>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</si>
  <si>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</si>
  <si>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</si>
  <si>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</si>
  <si>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</si>
  <si>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</si>
  <si>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</si>
  <si>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</si>
  <si>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</si>
  <si>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</si>
  <si>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</si>
  <si>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</si>
  <si>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</si>
  <si>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</si>
  <si>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</si>
  <si>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</si>
  <si>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</si>
  <si>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</si>
  <si>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</si>
  <si>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</si>
  <si>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</si>
  <si>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</si>
  <si>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</si>
  <si>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</si>
  <si>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</si>
  <si>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</si>
  <si>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</si>
  <si>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</si>
  <si>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</si>
  <si>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</si>
  <si>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</si>
  <si>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</si>
  <si>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</si>
  <si>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</si>
  <si>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</si>
  <si>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</si>
  <si>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</si>
  <si>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</si>
  <si>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</si>
  <si>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</si>
  <si>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</si>
  <si>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</si>
  <si>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</si>
  <si>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</si>
  <si>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</si>
  <si>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</si>
  <si>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</si>
  <si>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</si>
  <si>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</si>
  <si>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</si>
  <si>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</si>
  <si>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</si>
  <si>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</si>
  <si>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</si>
  <si>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</si>
  <si>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</si>
  <si>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</si>
  <si>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</si>
  <si>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</si>
  <si>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</si>
  <si>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</si>
  <si>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</si>
  <si>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</si>
  <si>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</si>
  <si>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</si>
  <si>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</si>
  <si>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</si>
  <si>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</si>
  <si>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</si>
  <si>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</si>
  <si>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</si>
  <si>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</si>
  <si>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</si>
  <si>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福岡市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</si>
  <si>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</si>
  <si>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</si>
  <si>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</si>
  <si>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</si>
  <si>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</si>
  <si>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</si>
  <si>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</si>
  <si>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</si>
  <si>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</si>
  <si>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</si>
  <si>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</si>
  <si>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集落排水事業の経営状況については，収益的収支比率が減少傾向であり，経費回収率も類似団体平均より低い状況にあります。老朽化に伴う排水処理施設の機器更新のため，新規の市債発行が当面続くことから，今後も減少傾向が続くものと思われます。
　今後，経営手法の見直しや維持管理費などの歳出の縮減等について検討し，経営の健全化・効率化に向けた取り組みを行っていく必要があります。
</t>
    <rPh sb="1" eb="3">
      <t>シュウラク</t>
    </rPh>
    <rPh sb="3" eb="5">
      <t>ハイスイ</t>
    </rPh>
    <rPh sb="5" eb="7">
      <t>ジギョウ</t>
    </rPh>
    <rPh sb="8" eb="10">
      <t>ケイエイ</t>
    </rPh>
    <rPh sb="10" eb="12">
      <t>ジョウキョウ</t>
    </rPh>
    <rPh sb="18" eb="21">
      <t>シュウエキテキ</t>
    </rPh>
    <rPh sb="21" eb="23">
      <t>シュウシ</t>
    </rPh>
    <rPh sb="23" eb="25">
      <t>ヒリツ</t>
    </rPh>
    <rPh sb="26" eb="28">
      <t>ゲンショウ</t>
    </rPh>
    <rPh sb="28" eb="30">
      <t>ケイコウ</t>
    </rPh>
    <rPh sb="34" eb="36">
      <t>ケイヒ</t>
    </rPh>
    <rPh sb="36" eb="38">
      <t>カイシュウ</t>
    </rPh>
    <rPh sb="38" eb="39">
      <t>リツ</t>
    </rPh>
    <rPh sb="40" eb="42">
      <t>ルイジ</t>
    </rPh>
    <rPh sb="42" eb="44">
      <t>ダンタイ</t>
    </rPh>
    <rPh sb="44" eb="46">
      <t>ヘイキン</t>
    </rPh>
    <rPh sb="48" eb="49">
      <t>ヒク</t>
    </rPh>
    <rPh sb="50" eb="52">
      <t>ジョウキョウ</t>
    </rPh>
    <rPh sb="117" eb="119">
      <t>コンゴ</t>
    </rPh>
    <rPh sb="120" eb="122">
      <t>ケイエイ</t>
    </rPh>
    <rPh sb="122" eb="124">
      <t>シュホウ</t>
    </rPh>
    <rPh sb="125" eb="127">
      <t>ミナオ</t>
    </rPh>
    <rPh sb="129" eb="131">
      <t>イジ</t>
    </rPh>
    <rPh sb="131" eb="134">
      <t>カンリヒ</t>
    </rPh>
    <rPh sb="137" eb="139">
      <t>サイシュツ</t>
    </rPh>
    <rPh sb="140" eb="142">
      <t>シュクゲン</t>
    </rPh>
    <rPh sb="142" eb="143">
      <t>トウ</t>
    </rPh>
    <rPh sb="147" eb="149">
      <t>ケントウ</t>
    </rPh>
    <rPh sb="151" eb="153">
      <t>ケイエイ</t>
    </rPh>
    <rPh sb="154" eb="157">
      <t>ケンゼンカ</t>
    </rPh>
    <rPh sb="158" eb="161">
      <t>コウリツカ</t>
    </rPh>
    <rPh sb="162" eb="163">
      <t>ム</t>
    </rPh>
    <rPh sb="165" eb="166">
      <t>ト</t>
    </rPh>
    <rPh sb="167" eb="168">
      <t>ク</t>
    </rPh>
    <rPh sb="170" eb="171">
      <t>オコナ</t>
    </rPh>
    <rPh sb="175" eb="177">
      <t>ヒツヨウ</t>
    </rPh>
    <phoneticPr fontId="7"/>
  </si>
  <si>
    <t>　排水処理場については，平成7年から16年にかけて順次供用開始しており，近年は老朽化に伴い機器類の不具合が発生しておりました。
　このため，各処理場について機能診断調査を行い，平成20年度から国の補助金を活用し，順次電気・機械機器の更新を行っている状況であります。
　また，管路については更新時期を迎えていないことから，更新に未着手であり，改善率は0%となっております。
　今後も長期的視点に立ってアセットマネジメントに取り組み，延命化を図りながら施設の的確な維持管理や運営を行っていきます。</t>
    <rPh sb="1" eb="3">
      <t>ハイスイ</t>
    </rPh>
    <rPh sb="3" eb="5">
      <t>ショリ</t>
    </rPh>
    <rPh sb="5" eb="6">
      <t>ジョウ</t>
    </rPh>
    <rPh sb="12" eb="14">
      <t>ヘイセイ</t>
    </rPh>
    <rPh sb="15" eb="16">
      <t>ネン</t>
    </rPh>
    <rPh sb="20" eb="21">
      <t>ネン</t>
    </rPh>
    <rPh sb="25" eb="27">
      <t>ジュンジ</t>
    </rPh>
    <rPh sb="27" eb="29">
      <t>キョウヨウ</t>
    </rPh>
    <rPh sb="29" eb="31">
      <t>カイシ</t>
    </rPh>
    <rPh sb="36" eb="38">
      <t>キンネン</t>
    </rPh>
    <rPh sb="39" eb="42">
      <t>ロウキュウカ</t>
    </rPh>
    <rPh sb="43" eb="44">
      <t>トモナ</t>
    </rPh>
    <rPh sb="45" eb="47">
      <t>キキ</t>
    </rPh>
    <rPh sb="47" eb="48">
      <t>ルイ</t>
    </rPh>
    <rPh sb="49" eb="52">
      <t>フグアイ</t>
    </rPh>
    <rPh sb="53" eb="55">
      <t>ハッセイ</t>
    </rPh>
    <rPh sb="70" eb="71">
      <t>カク</t>
    </rPh>
    <rPh sb="71" eb="73">
      <t>ショリ</t>
    </rPh>
    <rPh sb="73" eb="74">
      <t>ジョウ</t>
    </rPh>
    <rPh sb="78" eb="80">
      <t>キノウ</t>
    </rPh>
    <rPh sb="80" eb="82">
      <t>シンダン</t>
    </rPh>
    <rPh sb="82" eb="84">
      <t>チョウサ</t>
    </rPh>
    <rPh sb="85" eb="86">
      <t>オコナ</t>
    </rPh>
    <rPh sb="88" eb="90">
      <t>ヘイセイ</t>
    </rPh>
    <rPh sb="92" eb="94">
      <t>ネンド</t>
    </rPh>
    <rPh sb="96" eb="97">
      <t>クニ</t>
    </rPh>
    <rPh sb="98" eb="101">
      <t>ホジョキン</t>
    </rPh>
    <rPh sb="102" eb="104">
      <t>カツヨウ</t>
    </rPh>
    <rPh sb="106" eb="108">
      <t>ジュンジ</t>
    </rPh>
    <rPh sb="108" eb="110">
      <t>デンキ</t>
    </rPh>
    <rPh sb="111" eb="113">
      <t>キカイ</t>
    </rPh>
    <rPh sb="113" eb="115">
      <t>キキ</t>
    </rPh>
    <rPh sb="116" eb="118">
      <t>コウシン</t>
    </rPh>
    <rPh sb="119" eb="120">
      <t>オコナ</t>
    </rPh>
    <rPh sb="124" eb="126">
      <t>ジョウキョウ</t>
    </rPh>
    <rPh sb="187" eb="189">
      <t>コンゴ</t>
    </rPh>
    <rPh sb="190" eb="193">
      <t>チョウキテキ</t>
    </rPh>
    <rPh sb="193" eb="195">
      <t>シテン</t>
    </rPh>
    <rPh sb="196" eb="197">
      <t>タ</t>
    </rPh>
    <rPh sb="210" eb="211">
      <t>ト</t>
    </rPh>
    <rPh sb="212" eb="213">
      <t>ク</t>
    </rPh>
    <rPh sb="215" eb="217">
      <t>エンメイ</t>
    </rPh>
    <rPh sb="217" eb="218">
      <t>カ</t>
    </rPh>
    <rPh sb="219" eb="220">
      <t>ハカ</t>
    </rPh>
    <rPh sb="224" eb="226">
      <t>シセツ</t>
    </rPh>
    <rPh sb="227" eb="229">
      <t>テキカク</t>
    </rPh>
    <rPh sb="230" eb="232">
      <t>イジ</t>
    </rPh>
    <rPh sb="232" eb="234">
      <t>カンリ</t>
    </rPh>
    <rPh sb="235" eb="237">
      <t>ウンエイ</t>
    </rPh>
    <rPh sb="238" eb="239">
      <t>オコナ</t>
    </rPh>
    <phoneticPr fontId="7"/>
  </si>
  <si>
    <t>非設置</t>
    <rPh sb="0" eb="1">
      <t>ヒ</t>
    </rPh>
    <rPh sb="1" eb="3">
      <t>セッチ</t>
    </rPh>
    <phoneticPr fontId="4"/>
  </si>
  <si>
    <t>・「収益的収支比率」は，年々減少傾向にあります。これは，平成20年度より複数の施設で老朽化に伴う大規模な機能更新を行い，一時的に市債の発行が多大なっていることが要因であり，機能更新が完了し，元金償還額が少額になるまでは低水準が続くと考えられます。
・「経費回収率」は，平成25年度に増加しておりますが，その要因は，平成25年度決算時に繰出基準による繰出額の見直し（基準内繰出金に市債元利償還額を算入させたこと）を行ったことにより使用料で回収すべき経費（汚水処理費）が減少したためであります。平成25年度以降はほぼ横ばいとなっており，類似団体平均を下回る水準にあります。これは，市民サービスの公平性の観点から公共下水道使用料と同じ料金体制をとっているため，集落排水の汚水処理にかかる経費に対し，使用料収入が不足していることが要因であります。
・「汚水処理原価」は，経費回収率と同様に基準内繰出額の見直しにより平成25年度は大幅に減少したが，類似団体平均と比べ依然として高い水準であります。これは処理区域人口の減少や山間部でポンプが多い等の地理的要因によるものと考えられます。
・「施設利用率」は，平成26年度以降増加傾向で推移しており，比較的効率的な施設の運用を行っております。また，類似団体平均と比べても高い水準で推移しております。
・「水洗化率」は，類似団体平均と比べ高い水準であります。増加傾向で推移しているが，さらなる水洗化率向上を図る必要があります。</t>
    <rPh sb="2" eb="4">
      <t>シュウエキ</t>
    </rPh>
    <rPh sb="4" eb="5">
      <t>テキ</t>
    </rPh>
    <rPh sb="5" eb="7">
      <t>シュウシ</t>
    </rPh>
    <rPh sb="7" eb="9">
      <t>ヒリツ</t>
    </rPh>
    <rPh sb="36" eb="38">
      <t>フクスウ</t>
    </rPh>
    <rPh sb="39" eb="41">
      <t>シセツ</t>
    </rPh>
    <rPh sb="46" eb="47">
      <t>トモナ</t>
    </rPh>
    <rPh sb="48" eb="51">
      <t>ダイキボ</t>
    </rPh>
    <rPh sb="52" eb="54">
      <t>キノウ</t>
    </rPh>
    <rPh sb="54" eb="56">
      <t>コウシン</t>
    </rPh>
    <rPh sb="57" eb="58">
      <t>オコナ</t>
    </rPh>
    <rPh sb="60" eb="63">
      <t>イチジテキ</t>
    </rPh>
    <rPh sb="64" eb="66">
      <t>シサイ</t>
    </rPh>
    <rPh sb="67" eb="69">
      <t>ハッコウ</t>
    </rPh>
    <rPh sb="70" eb="72">
      <t>タダイ</t>
    </rPh>
    <rPh sb="80" eb="82">
      <t>ヨウイン</t>
    </rPh>
    <rPh sb="95" eb="97">
      <t>ガンキン</t>
    </rPh>
    <rPh sb="97" eb="99">
      <t>ショウカン</t>
    </rPh>
    <rPh sb="99" eb="100">
      <t>ガク</t>
    </rPh>
    <rPh sb="101" eb="103">
      <t>ショウガク</t>
    </rPh>
    <rPh sb="126" eb="128">
      <t>ケイヒ</t>
    </rPh>
    <rPh sb="128" eb="130">
      <t>カイシュウ</t>
    </rPh>
    <rPh sb="130" eb="131">
      <t>リツ</t>
    </rPh>
    <rPh sb="134" eb="136">
      <t>ヘイセイ</t>
    </rPh>
    <rPh sb="138" eb="140">
      <t>ネンド</t>
    </rPh>
    <rPh sb="141" eb="143">
      <t>ゾウカ</t>
    </rPh>
    <rPh sb="153" eb="155">
      <t>ヨウイン</t>
    </rPh>
    <rPh sb="157" eb="159">
      <t>ヘイセイ</t>
    </rPh>
    <rPh sb="161" eb="163">
      <t>ネンド</t>
    </rPh>
    <rPh sb="163" eb="165">
      <t>ケッサン</t>
    </rPh>
    <rPh sb="165" eb="166">
      <t>ジ</t>
    </rPh>
    <rPh sb="167" eb="168">
      <t>ク</t>
    </rPh>
    <rPh sb="168" eb="169">
      <t>ダ</t>
    </rPh>
    <rPh sb="169" eb="171">
      <t>キジュン</t>
    </rPh>
    <rPh sb="174" eb="175">
      <t>ク</t>
    </rPh>
    <rPh sb="175" eb="176">
      <t>ダ</t>
    </rPh>
    <rPh sb="176" eb="177">
      <t>ガク</t>
    </rPh>
    <rPh sb="178" eb="180">
      <t>ミナオ</t>
    </rPh>
    <rPh sb="182" eb="185">
      <t>キジュンナイ</t>
    </rPh>
    <rPh sb="185" eb="186">
      <t>ク</t>
    </rPh>
    <rPh sb="186" eb="187">
      <t>ダ</t>
    </rPh>
    <rPh sb="187" eb="188">
      <t>キン</t>
    </rPh>
    <rPh sb="189" eb="191">
      <t>シサイ</t>
    </rPh>
    <rPh sb="191" eb="193">
      <t>ガンリ</t>
    </rPh>
    <rPh sb="193" eb="195">
      <t>ショウカン</t>
    </rPh>
    <rPh sb="195" eb="196">
      <t>ガク</t>
    </rPh>
    <rPh sb="197" eb="199">
      <t>サンニュウ</t>
    </rPh>
    <rPh sb="206" eb="207">
      <t>オコナ</t>
    </rPh>
    <rPh sb="214" eb="217">
      <t>シヨウリョウ</t>
    </rPh>
    <rPh sb="218" eb="220">
      <t>カイシュウ</t>
    </rPh>
    <rPh sb="223" eb="225">
      <t>ケイヒ</t>
    </rPh>
    <rPh sb="226" eb="228">
      <t>オスイ</t>
    </rPh>
    <rPh sb="228" eb="230">
      <t>ショリ</t>
    </rPh>
    <rPh sb="230" eb="231">
      <t>ヒ</t>
    </rPh>
    <rPh sb="233" eb="235">
      <t>ゲンショウ</t>
    </rPh>
    <rPh sb="245" eb="247">
      <t>ヘイセイ</t>
    </rPh>
    <rPh sb="249" eb="251">
      <t>ネンド</t>
    </rPh>
    <rPh sb="251" eb="253">
      <t>イコウ</t>
    </rPh>
    <rPh sb="266" eb="268">
      <t>ルイジ</t>
    </rPh>
    <rPh sb="268" eb="270">
      <t>ダンタイ</t>
    </rPh>
    <rPh sb="270" eb="272">
      <t>ヘイキン</t>
    </rPh>
    <rPh sb="273" eb="275">
      <t>シタマワ</t>
    </rPh>
    <rPh sb="276" eb="278">
      <t>スイジュン</t>
    </rPh>
    <rPh sb="327" eb="329">
      <t>シュウラク</t>
    </rPh>
    <rPh sb="329" eb="331">
      <t>ハイスイ</t>
    </rPh>
    <rPh sb="332" eb="334">
      <t>オスイ</t>
    </rPh>
    <rPh sb="334" eb="336">
      <t>ショリ</t>
    </rPh>
    <rPh sb="340" eb="342">
      <t>ケイヒ</t>
    </rPh>
    <rPh sb="343" eb="344">
      <t>タイ</t>
    </rPh>
    <rPh sb="346" eb="349">
      <t>シヨウリョウ</t>
    </rPh>
    <rPh sb="349" eb="351">
      <t>シュウニュウ</t>
    </rPh>
    <rPh sb="352" eb="354">
      <t>フソク</t>
    </rPh>
    <rPh sb="372" eb="374">
      <t>オスイ</t>
    </rPh>
    <rPh sb="374" eb="376">
      <t>ショリ</t>
    </rPh>
    <rPh sb="376" eb="378">
      <t>ゲンカ</t>
    </rPh>
    <rPh sb="381" eb="383">
      <t>ケイヒ</t>
    </rPh>
    <rPh sb="383" eb="385">
      <t>カイシュウ</t>
    </rPh>
    <rPh sb="385" eb="386">
      <t>リツ</t>
    </rPh>
    <rPh sb="387" eb="389">
      <t>ドウヨウ</t>
    </rPh>
    <rPh sb="390" eb="393">
      <t>キジュンナイ</t>
    </rPh>
    <rPh sb="393" eb="394">
      <t>ク</t>
    </rPh>
    <rPh sb="394" eb="395">
      <t>ダ</t>
    </rPh>
    <rPh sb="395" eb="396">
      <t>ガク</t>
    </rPh>
    <rPh sb="397" eb="399">
      <t>ミナオ</t>
    </rPh>
    <rPh sb="403" eb="405">
      <t>ヘイセイ</t>
    </rPh>
    <rPh sb="407" eb="408">
      <t>ネン</t>
    </rPh>
    <rPh sb="408" eb="409">
      <t>ド</t>
    </rPh>
    <rPh sb="410" eb="412">
      <t>オオハバ</t>
    </rPh>
    <rPh sb="413" eb="415">
      <t>ゲンショウ</t>
    </rPh>
    <rPh sb="419" eb="421">
      <t>ルイジ</t>
    </rPh>
    <rPh sb="421" eb="423">
      <t>ダンタイ</t>
    </rPh>
    <rPh sb="423" eb="425">
      <t>ヘイキン</t>
    </rPh>
    <rPh sb="426" eb="427">
      <t>クラ</t>
    </rPh>
    <rPh sb="428" eb="430">
      <t>イゼン</t>
    </rPh>
    <rPh sb="433" eb="434">
      <t>タカ</t>
    </rPh>
    <rPh sb="435" eb="437">
      <t>スイジュン</t>
    </rPh>
    <rPh sb="446" eb="448">
      <t>ショリ</t>
    </rPh>
    <rPh sb="448" eb="450">
      <t>クイキ</t>
    </rPh>
    <rPh sb="450" eb="452">
      <t>ジンコウ</t>
    </rPh>
    <rPh sb="453" eb="455">
      <t>ゲンショウ</t>
    </rPh>
    <rPh sb="456" eb="459">
      <t>サンカンブ</t>
    </rPh>
    <rPh sb="464" eb="465">
      <t>オオ</t>
    </rPh>
    <rPh sb="466" eb="467">
      <t>トウ</t>
    </rPh>
    <rPh sb="468" eb="471">
      <t>チリテキ</t>
    </rPh>
    <rPh sb="471" eb="473">
      <t>ヨウイン</t>
    </rPh>
    <rPh sb="479" eb="480">
      <t>カンガ</t>
    </rPh>
    <rPh sb="489" eb="491">
      <t>シセツ</t>
    </rPh>
    <rPh sb="491" eb="494">
      <t>リヨウリツ</t>
    </rPh>
    <rPh sb="497" eb="499">
      <t>ヘイセイ</t>
    </rPh>
    <rPh sb="501" eb="503">
      <t>ネンド</t>
    </rPh>
    <rPh sb="503" eb="505">
      <t>イコウ</t>
    </rPh>
    <rPh sb="510" eb="512">
      <t>スイイ</t>
    </rPh>
    <rPh sb="517" eb="520">
      <t>ヒカクテキ</t>
    </rPh>
    <rPh sb="520" eb="523">
      <t>コウリツテキ</t>
    </rPh>
    <rPh sb="524" eb="526">
      <t>シセツ</t>
    </rPh>
    <rPh sb="527" eb="529">
      <t>ウンヨウ</t>
    </rPh>
    <rPh sb="530" eb="531">
      <t>オコナ</t>
    </rPh>
    <rPh sb="541" eb="543">
      <t>ルイジ</t>
    </rPh>
    <rPh sb="543" eb="545">
      <t>ダンタイ</t>
    </rPh>
    <rPh sb="545" eb="547">
      <t>ヘイキン</t>
    </rPh>
    <rPh sb="548" eb="549">
      <t>クラ</t>
    </rPh>
    <rPh sb="552" eb="553">
      <t>タカ</t>
    </rPh>
    <rPh sb="554" eb="556">
      <t>スイジュン</t>
    </rPh>
    <rPh sb="557" eb="559">
      <t>スイイ</t>
    </rPh>
    <rPh sb="569" eb="572">
      <t>スイセンカ</t>
    </rPh>
    <rPh sb="572" eb="573">
      <t>リツ</t>
    </rPh>
    <rPh sb="576" eb="578">
      <t>ルイジ</t>
    </rPh>
    <rPh sb="578" eb="580">
      <t>ダンタイ</t>
    </rPh>
    <rPh sb="580" eb="582">
      <t>ヘイキン</t>
    </rPh>
    <rPh sb="583" eb="584">
      <t>クラ</t>
    </rPh>
    <rPh sb="585" eb="586">
      <t>タカ</t>
    </rPh>
    <rPh sb="587" eb="589">
      <t>スイジュン</t>
    </rPh>
    <rPh sb="595" eb="597">
      <t>ゾウカ</t>
    </rPh>
    <rPh sb="597" eb="599">
      <t>ケイコウ</t>
    </rPh>
    <rPh sb="600" eb="602">
      <t>スイイ</t>
    </rPh>
    <rPh sb="612" eb="615">
      <t>スイセンカ</t>
    </rPh>
    <rPh sb="615" eb="616">
      <t>リツ</t>
    </rPh>
    <rPh sb="616" eb="618">
      <t>コウジョウ</t>
    </rPh>
    <rPh sb="619" eb="620">
      <t>ハカ</t>
    </rPh>
    <rPh sb="621" eb="62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</si>
</sst>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AD-403C-8B31-569D8C9B04DA}"/>
            </c:ext>
          </c:extLst>
        </c:ser>
        <c:dLbls>
          <c:showLegendKey val="0"/>
          <c:showVal val="0"/>
          <c:showCatName val="0"/>
          <c:showSerName val="0"/>
          <c:showPercent val="0"/>
          <c:showBubbleSize val="0"/>
        </c:dLbls>
        <c:gapWidth val="150"/>
        <c:axId val="657097912"/>
        <c:axId val="50219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56AD-403C-8B31-569D8C9B04DA}"/>
            </c:ext>
          </c:extLst>
        </c:ser>
        <c:dLbls>
          <c:showLegendKey val="0"/>
          <c:showVal val="0"/>
          <c:showCatName val="0"/>
          <c:showSerName val="0"/>
          <c:showPercent val="0"/>
          <c:showBubbleSize val="0"/>
        </c:dLbls>
        <c:marker val="1"/>
        <c:smooth val="0"/>
        <c:axId val="657097912"/>
        <c:axId val="502197656"/>
      </c:lineChart>
      <c:dateAx>
        <c:axId val="657097912"/>
        <c:scaling>
          <c:orientation val="minMax"/>
        </c:scaling>
        <c:delete val="1"/>
        <c:axPos val="b"/>
        <c:numFmt formatCode="ge" sourceLinked="1"/>
        <c:majorTickMark val="none"/>
        <c:minorTickMark val="none"/>
        <c:tickLblPos val="none"/>
        <c:crossAx val="502197656"/>
        <c:crosses val="autoZero"/>
        <c:auto val="1"/>
        <c:lblOffset val="100"/>
        <c:baseTimeUnit val="years"/>
      </c:dateAx>
      <c:valAx>
        <c:axId val="50219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09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61.77</c:v>
                </c:pt>
                <c:pt idx="1">
                  <c:v>60.61</c:v>
                </c:pt>
                <c:pt idx="2">
                  <c:v>58.62</c:v>
                </c:pt>
                <c:pt idx="3">
                  <c:v>64.34</c:v>
                </c:pt>
                <c:pt idx="4">
                  <c:v>70.86</c:v>
                </c:pt>
              </c:numCache>
            </c:numRef>
          </c:val>
          <c:extLst xmlns:c16r2="http://schemas.microsoft.com/office/drawing/2015/06/chart">
            <c:ext xmlns:c16="http://schemas.microsoft.com/office/drawing/2014/chart" uri="{C3380CC4-5D6E-409C-BE32-E72D297353CC}">
              <c16:uniqueId val="{00000000-2B10-400F-9EF3-2D6AC73FF856}"/>
            </c:ext>
          </c:extLst>
        </c:ser>
        <c:dLbls>
          <c:showLegendKey val="0"/>
          <c:showVal val="0"/>
          <c:showCatName val="0"/>
          <c:showSerName val="0"/>
          <c:showPercent val="0"/>
          <c:showBubbleSize val="0"/>
        </c:dLbls>
        <c:gapWidth val="150"/>
        <c:axId val="504072760"/>
        <c:axId val="5040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2B10-400F-9EF3-2D6AC73FF856}"/>
            </c:ext>
          </c:extLst>
        </c:ser>
        <c:dLbls>
          <c:showLegendKey val="0"/>
          <c:showVal val="0"/>
          <c:showCatName val="0"/>
          <c:showSerName val="0"/>
          <c:showPercent val="0"/>
          <c:showBubbleSize val="0"/>
        </c:dLbls>
        <c:marker val="1"/>
        <c:smooth val="0"/>
        <c:axId val="504072760"/>
        <c:axId val="504073152"/>
      </c:lineChart>
      <c:dateAx>
        <c:axId val="504072760"/>
        <c:scaling>
          <c:orientation val="minMax"/>
        </c:scaling>
        <c:delete val="1"/>
        <c:axPos val="b"/>
        <c:numFmt formatCode="ge" sourceLinked="1"/>
        <c:majorTickMark val="none"/>
        <c:minorTickMark val="none"/>
        <c:tickLblPos val="none"/>
        <c:crossAx val="504073152"/>
        <c:crosses val="autoZero"/>
        <c:auto val="1"/>
        <c:lblOffset val="100"/>
        <c:baseTimeUnit val="years"/>
      </c:dateAx>
      <c:valAx>
        <c:axId val="5040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7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86.28</c:v>
                </c:pt>
                <c:pt idx="1">
                  <c:v>85.72</c:v>
                </c:pt>
                <c:pt idx="2">
                  <c:v>86.72</c:v>
                </c:pt>
                <c:pt idx="3">
                  <c:v>88.14</c:v>
                </c:pt>
                <c:pt idx="4">
                  <c:v>88.22</c:v>
                </c:pt>
              </c:numCache>
            </c:numRef>
          </c:val>
          <c:extLst xmlns:c16r2="http://schemas.microsoft.com/office/drawing/2015/06/chart">
            <c:ext xmlns:c16="http://schemas.microsoft.com/office/drawing/2014/chart" uri="{C3380CC4-5D6E-409C-BE32-E72D297353CC}">
              <c16:uniqueId val="{00000000-6E54-48E6-BA90-4C4D3D1E3EE3}"/>
            </c:ext>
          </c:extLst>
        </c:ser>
        <c:dLbls>
          <c:showLegendKey val="0"/>
          <c:showVal val="0"/>
          <c:showCatName val="0"/>
          <c:showSerName val="0"/>
          <c:showPercent val="0"/>
          <c:showBubbleSize val="0"/>
        </c:dLbls>
        <c:gapWidth val="150"/>
        <c:axId val="504074328"/>
        <c:axId val="4517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6E54-48E6-BA90-4C4D3D1E3EE3}"/>
            </c:ext>
          </c:extLst>
        </c:ser>
        <c:dLbls>
          <c:showLegendKey val="0"/>
          <c:showVal val="0"/>
          <c:showCatName val="0"/>
          <c:showSerName val="0"/>
          <c:showPercent val="0"/>
          <c:showBubbleSize val="0"/>
        </c:dLbls>
        <c:marker val="1"/>
        <c:smooth val="0"/>
        <c:axId val="504074328"/>
        <c:axId val="451753472"/>
      </c:lineChart>
      <c:dateAx>
        <c:axId val="504074328"/>
        <c:scaling>
          <c:orientation val="minMax"/>
        </c:scaling>
        <c:delete val="1"/>
        <c:axPos val="b"/>
        <c:numFmt formatCode="ge" sourceLinked="1"/>
        <c:majorTickMark val="none"/>
        <c:minorTickMark val="none"/>
        <c:tickLblPos val="none"/>
        <c:crossAx val="451753472"/>
        <c:crosses val="autoZero"/>
        <c:auto val="1"/>
        <c:lblOffset val="100"/>
        <c:baseTimeUnit val="years"/>
      </c:dateAx>
      <c:valAx>
        <c:axId val="4517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7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54.27</c:v>
                </c:pt>
                <c:pt idx="1">
                  <c:v>52.65</c:v>
                </c:pt>
                <c:pt idx="2">
                  <c:v>50.88</c:v>
                </c:pt>
                <c:pt idx="3">
                  <c:v>49.4</c:v>
                </c:pt>
                <c:pt idx="4">
                  <c:v>48.08</c:v>
                </c:pt>
              </c:numCache>
            </c:numRef>
          </c:val>
          <c:extLst xmlns:c16r2="http://schemas.microsoft.com/office/drawing/2015/06/chart">
            <c:ext xmlns:c16="http://schemas.microsoft.com/office/drawing/2014/chart" uri="{C3380CC4-5D6E-409C-BE32-E72D297353CC}">
              <c16:uniqueId val="{00000000-F3D7-4AF8-895C-56811035CBC0}"/>
            </c:ext>
          </c:extLst>
        </c:ser>
        <c:dLbls>
          <c:showLegendKey val="0"/>
          <c:showVal val="0"/>
          <c:showCatName val="0"/>
          <c:showSerName val="0"/>
          <c:showPercent val="0"/>
          <c:showBubbleSize val="0"/>
        </c:dLbls>
        <c:gapWidth val="150"/>
        <c:axId val="502198832"/>
        <c:axId val="50219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D7-4AF8-895C-56811035CBC0}"/>
            </c:ext>
          </c:extLst>
        </c:ser>
        <c:dLbls>
          <c:showLegendKey val="0"/>
          <c:showVal val="0"/>
          <c:showCatName val="0"/>
          <c:showSerName val="0"/>
          <c:showPercent val="0"/>
          <c:showBubbleSize val="0"/>
        </c:dLbls>
        <c:marker val="1"/>
        <c:smooth val="0"/>
        <c:axId val="502198832"/>
        <c:axId val="502199224"/>
      </c:lineChart>
      <c:dateAx>
        <c:axId val="502198832"/>
        <c:scaling>
          <c:orientation val="minMax"/>
        </c:scaling>
        <c:delete val="1"/>
        <c:axPos val="b"/>
        <c:numFmt formatCode="ge" sourceLinked="1"/>
        <c:majorTickMark val="none"/>
        <c:minorTickMark val="none"/>
        <c:tickLblPos val="none"/>
        <c:crossAx val="502199224"/>
        <c:crosses val="autoZero"/>
        <c:auto val="1"/>
        <c:lblOffset val="100"/>
        <c:baseTimeUnit val="years"/>
      </c:dateAx>
      <c:valAx>
        <c:axId val="50219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19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BF-4BCA-BCA1-0AF374C74DD3}"/>
            </c:ext>
          </c:extLst>
        </c:ser>
        <c:dLbls>
          <c:showLegendKey val="0"/>
          <c:showVal val="0"/>
          <c:showCatName val="0"/>
          <c:showSerName val="0"/>
          <c:showPercent val="0"/>
          <c:showBubbleSize val="0"/>
        </c:dLbls>
        <c:gapWidth val="150"/>
        <c:axId val="502200400"/>
        <c:axId val="50220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BF-4BCA-BCA1-0AF374C74DD3}"/>
            </c:ext>
          </c:extLst>
        </c:ser>
        <c:dLbls>
          <c:showLegendKey val="0"/>
          <c:showVal val="0"/>
          <c:showCatName val="0"/>
          <c:showSerName val="0"/>
          <c:showPercent val="0"/>
          <c:showBubbleSize val="0"/>
        </c:dLbls>
        <c:marker val="1"/>
        <c:smooth val="0"/>
        <c:axId val="502200400"/>
        <c:axId val="502200792"/>
      </c:lineChart>
      <c:dateAx>
        <c:axId val="502200400"/>
        <c:scaling>
          <c:orientation val="minMax"/>
        </c:scaling>
        <c:delete val="1"/>
        <c:axPos val="b"/>
        <c:numFmt formatCode="ge" sourceLinked="1"/>
        <c:majorTickMark val="none"/>
        <c:minorTickMark val="none"/>
        <c:tickLblPos val="none"/>
        <c:crossAx val="502200792"/>
        <c:crosses val="autoZero"/>
        <c:auto val="1"/>
        <c:lblOffset val="100"/>
        <c:baseTimeUnit val="years"/>
      </c:dateAx>
      <c:valAx>
        <c:axId val="50220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20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E2-4265-A2F6-9472C0777E8B}"/>
            </c:ext>
          </c:extLst>
        </c:ser>
        <c:dLbls>
          <c:showLegendKey val="0"/>
          <c:showVal val="0"/>
          <c:showCatName val="0"/>
          <c:showSerName val="0"/>
          <c:showPercent val="0"/>
          <c:showBubbleSize val="0"/>
        </c:dLbls>
        <c:gapWidth val="150"/>
        <c:axId val="503228392"/>
        <c:axId val="50322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E2-4265-A2F6-9472C0777E8B}"/>
            </c:ext>
          </c:extLst>
        </c:ser>
        <c:dLbls>
          <c:showLegendKey val="0"/>
          <c:showVal val="0"/>
          <c:showCatName val="0"/>
          <c:showSerName val="0"/>
          <c:showPercent val="0"/>
          <c:showBubbleSize val="0"/>
        </c:dLbls>
        <c:marker val="1"/>
        <c:smooth val="0"/>
        <c:axId val="503228392"/>
        <c:axId val="503228784"/>
      </c:lineChart>
      <c:dateAx>
        <c:axId val="503228392"/>
        <c:scaling>
          <c:orientation val="minMax"/>
        </c:scaling>
        <c:delete val="1"/>
        <c:axPos val="b"/>
        <c:numFmt formatCode="ge" sourceLinked="1"/>
        <c:majorTickMark val="none"/>
        <c:minorTickMark val="none"/>
        <c:tickLblPos val="none"/>
        <c:crossAx val="503228784"/>
        <c:crosses val="autoZero"/>
        <c:auto val="1"/>
        <c:lblOffset val="100"/>
        <c:baseTimeUnit val="years"/>
      </c:dateAx>
      <c:valAx>
        <c:axId val="50322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2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42-40D0-9558-2F7068AB6642}"/>
            </c:ext>
          </c:extLst>
        </c:ser>
        <c:dLbls>
          <c:showLegendKey val="0"/>
          <c:showVal val="0"/>
          <c:showCatName val="0"/>
          <c:showSerName val="0"/>
          <c:showPercent val="0"/>
          <c:showBubbleSize val="0"/>
        </c:dLbls>
        <c:gapWidth val="150"/>
        <c:axId val="503229960"/>
        <c:axId val="50323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42-40D0-9558-2F7068AB6642}"/>
            </c:ext>
          </c:extLst>
        </c:ser>
        <c:dLbls>
          <c:showLegendKey val="0"/>
          <c:showVal val="0"/>
          <c:showCatName val="0"/>
          <c:showSerName val="0"/>
          <c:showPercent val="0"/>
          <c:showBubbleSize val="0"/>
        </c:dLbls>
        <c:marker val="1"/>
        <c:smooth val="0"/>
        <c:axId val="503229960"/>
        <c:axId val="503230352"/>
      </c:lineChart>
      <c:dateAx>
        <c:axId val="503229960"/>
        <c:scaling>
          <c:orientation val="minMax"/>
        </c:scaling>
        <c:delete val="1"/>
        <c:axPos val="b"/>
        <c:numFmt formatCode="ge" sourceLinked="1"/>
        <c:majorTickMark val="none"/>
        <c:minorTickMark val="none"/>
        <c:tickLblPos val="none"/>
        <c:crossAx val="503230352"/>
        <c:crosses val="autoZero"/>
        <c:auto val="1"/>
        <c:lblOffset val="100"/>
        <c:baseTimeUnit val="years"/>
      </c:dateAx>
      <c:valAx>
        <c:axId val="5032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2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7A-465F-8301-97A2FBD059C2}"/>
            </c:ext>
          </c:extLst>
        </c:ser>
        <c:dLbls>
          <c:showLegendKey val="0"/>
          <c:showVal val="0"/>
          <c:showCatName val="0"/>
          <c:showSerName val="0"/>
          <c:showPercent val="0"/>
          <c:showBubbleSize val="0"/>
        </c:dLbls>
        <c:gapWidth val="150"/>
        <c:axId val="503231528"/>
        <c:axId val="65733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7A-465F-8301-97A2FBD059C2}"/>
            </c:ext>
          </c:extLst>
        </c:ser>
        <c:dLbls>
          <c:showLegendKey val="0"/>
          <c:showVal val="0"/>
          <c:showCatName val="0"/>
          <c:showSerName val="0"/>
          <c:showPercent val="0"/>
          <c:showBubbleSize val="0"/>
        </c:dLbls>
        <c:marker val="1"/>
        <c:smooth val="0"/>
        <c:axId val="503231528"/>
        <c:axId val="657334456"/>
      </c:lineChart>
      <c:dateAx>
        <c:axId val="503231528"/>
        <c:scaling>
          <c:orientation val="minMax"/>
        </c:scaling>
        <c:delete val="1"/>
        <c:axPos val="b"/>
        <c:numFmt formatCode="ge" sourceLinked="1"/>
        <c:majorTickMark val="none"/>
        <c:minorTickMark val="none"/>
        <c:tickLblPos val="none"/>
        <c:crossAx val="657334456"/>
        <c:crosses val="autoZero"/>
        <c:auto val="1"/>
        <c:lblOffset val="100"/>
        <c:baseTimeUnit val="years"/>
      </c:dateAx>
      <c:valAx>
        <c:axId val="65733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3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2B-4BF7-A80F-07DB89508A07}"/>
            </c:ext>
          </c:extLst>
        </c:ser>
        <c:dLbls>
          <c:showLegendKey val="0"/>
          <c:showVal val="0"/>
          <c:showCatName val="0"/>
          <c:showSerName val="0"/>
          <c:showPercent val="0"/>
          <c:showBubbleSize val="0"/>
        </c:dLbls>
        <c:gapWidth val="150"/>
        <c:axId val="657335632"/>
        <c:axId val="65733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442B-4BF7-A80F-07DB89508A07}"/>
            </c:ext>
          </c:extLst>
        </c:ser>
        <c:dLbls>
          <c:showLegendKey val="0"/>
          <c:showVal val="0"/>
          <c:showCatName val="0"/>
          <c:showSerName val="0"/>
          <c:showPercent val="0"/>
          <c:showBubbleSize val="0"/>
        </c:dLbls>
        <c:marker val="1"/>
        <c:smooth val="0"/>
        <c:axId val="657335632"/>
        <c:axId val="657336024"/>
      </c:lineChart>
      <c:dateAx>
        <c:axId val="657335632"/>
        <c:scaling>
          <c:orientation val="minMax"/>
        </c:scaling>
        <c:delete val="1"/>
        <c:axPos val="b"/>
        <c:numFmt formatCode="ge" sourceLinked="1"/>
        <c:majorTickMark val="none"/>
        <c:minorTickMark val="none"/>
        <c:tickLblPos val="none"/>
        <c:crossAx val="657336024"/>
        <c:crosses val="autoZero"/>
        <c:auto val="1"/>
        <c:lblOffset val="100"/>
        <c:baseTimeUnit val="years"/>
      </c:dateAx>
      <c:valAx>
        <c:axId val="65733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20.59</c:v>
                </c:pt>
                <c:pt idx="1">
                  <c:v>29.59</c:v>
                </c:pt>
                <c:pt idx="2">
                  <c:v>31.04</c:v>
                </c:pt>
                <c:pt idx="3">
                  <c:v>31.41</c:v>
                </c:pt>
                <c:pt idx="4">
                  <c:v>30.86</c:v>
                </c:pt>
              </c:numCache>
            </c:numRef>
          </c:val>
          <c:extLst xmlns:c16r2="http://schemas.microsoft.com/office/drawing/2015/06/chart">
            <c:ext xmlns:c16="http://schemas.microsoft.com/office/drawing/2014/chart" uri="{C3380CC4-5D6E-409C-BE32-E72D297353CC}">
              <c16:uniqueId val="{00000000-B8BB-4BD3-83F8-82C56A719977}"/>
            </c:ext>
          </c:extLst>
        </c:ser>
        <c:dLbls>
          <c:showLegendKey val="0"/>
          <c:showVal val="0"/>
          <c:showCatName val="0"/>
          <c:showSerName val="0"/>
          <c:showPercent val="0"/>
          <c:showBubbleSize val="0"/>
        </c:dLbls>
        <c:gapWidth val="150"/>
        <c:axId val="657337200"/>
        <c:axId val="65733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B8BB-4BD3-83F8-82C56A719977}"/>
            </c:ext>
          </c:extLst>
        </c:ser>
        <c:dLbls>
          <c:showLegendKey val="0"/>
          <c:showVal val="0"/>
          <c:showCatName val="0"/>
          <c:showSerName val="0"/>
          <c:showPercent val="0"/>
          <c:showBubbleSize val="0"/>
        </c:dLbls>
        <c:marker val="1"/>
        <c:smooth val="0"/>
        <c:axId val="657337200"/>
        <c:axId val="657337592"/>
      </c:lineChart>
      <c:dateAx>
        <c:axId val="657337200"/>
        <c:scaling>
          <c:orientation val="minMax"/>
        </c:scaling>
        <c:delete val="1"/>
        <c:axPos val="b"/>
        <c:numFmt formatCode="ge" sourceLinked="1"/>
        <c:majorTickMark val="none"/>
        <c:minorTickMark val="none"/>
        <c:tickLblPos val="none"/>
        <c:crossAx val="657337592"/>
        <c:crosses val="autoZero"/>
        <c:auto val="1"/>
        <c:lblOffset val="100"/>
        <c:baseTimeUnit val="years"/>
      </c:dateAx>
      <c:valAx>
        <c:axId val="65733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3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698.35</c:v>
                </c:pt>
                <c:pt idx="1">
                  <c:v>477.02</c:v>
                </c:pt>
                <c:pt idx="2">
                  <c:v>461.78</c:v>
                </c:pt>
                <c:pt idx="3">
                  <c:v>470.73</c:v>
                </c:pt>
                <c:pt idx="4">
                  <c:v>471.16</c:v>
                </c:pt>
              </c:numCache>
            </c:numRef>
          </c:val>
          <c:extLst xmlns:c16r2="http://schemas.microsoft.com/office/drawing/2015/06/chart">
            <c:ext xmlns:c16="http://schemas.microsoft.com/office/drawing/2014/chart" uri="{C3380CC4-5D6E-409C-BE32-E72D297353CC}">
              <c16:uniqueId val="{00000000-E610-4185-BD9E-D60E9B607CA2}"/>
            </c:ext>
          </c:extLst>
        </c:ser>
        <c:dLbls>
          <c:showLegendKey val="0"/>
          <c:showVal val="0"/>
          <c:showCatName val="0"/>
          <c:showSerName val="0"/>
          <c:showPercent val="0"/>
          <c:showBubbleSize val="0"/>
        </c:dLbls>
        <c:gapWidth val="150"/>
        <c:axId val="504071192"/>
        <c:axId val="5040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E610-4185-BD9E-D60E9B607CA2}"/>
            </c:ext>
          </c:extLst>
        </c:ser>
        <c:dLbls>
          <c:showLegendKey val="0"/>
          <c:showVal val="0"/>
          <c:showCatName val="0"/>
          <c:showSerName val="0"/>
          <c:showPercent val="0"/>
          <c:showBubbleSize val="0"/>
        </c:dLbls>
        <c:marker val="1"/>
        <c:smooth val="0"/>
        <c:axId val="504071192"/>
        <c:axId val="504071584"/>
      </c:lineChart>
      <c:dateAx>
        <c:axId val="504071192"/>
        <c:scaling>
          <c:orientation val="minMax"/>
        </c:scaling>
        <c:delete val="1"/>
        <c:axPos val="b"/>
        <c:numFmt formatCode="ge" sourceLinked="1"/>
        <c:majorTickMark val="none"/>
        <c:minorTickMark val="none"/>
        <c:tickLblPos val="none"/>
        <c:crossAx val="504071584"/>
        <c:crosses val="autoZero"/>
        <c:auto val="1"/>
        <c:lblOffset val="100"/>
        <c:baseTimeUnit val="years"/>
      </c:dateAx>
      <c:valAx>
        <c:axId val="5040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7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9"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9"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9"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9"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福岡県　福岡市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1514924</v>
      </c>
      <c r="AM8" s="50"/>
      <c r="AN8" s="50"/>
      <c r="AO8" s="50"/>
      <c r="AP8" s="50"/>
      <c r="AQ8" s="50"/>
      <c r="AR8" s="50"/>
      <c r="AS8" s="50"/>
      <c r="AT8" s="45">
        <f>データ!T6</f>
        <v>343.39</v>
      </c>
      <c r="AU8" s="45"/>
      <c r="AV8" s="45"/>
      <c r="AW8" s="45"/>
      <c r="AX8" s="45"/>
      <c r="AY8" s="45"/>
      <c r="AZ8" s="45"/>
      <c r="BA8" s="45"/>
      <c r="BB8" s="45">
        <f>データ!U6</f>
        <v>4411.67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0.11</v>
      </c>
      <c r="Q10" s="45"/>
      <c r="R10" s="45"/>
      <c r="S10" s="45"/>
      <c r="T10" s="45"/>
      <c r="U10" s="45"/>
      <c r="V10" s="45"/>
      <c r="W10" s="45">
        <f>データ!Q6</f>
        <v>50.95</v>
      </c>
      <c r="X10" s="45"/>
      <c r="Y10" s="45"/>
      <c r="Z10" s="45"/>
      <c r="AA10" s="45"/>
      <c r="AB10" s="45"/>
      <c r="AC10" s="45"/>
      <c r="AD10" s="50">
        <f>データ!R6</f>
        <v>2602</v>
      </c>
      <c r="AE10" s="50"/>
      <c r="AF10" s="50"/>
      <c r="AG10" s="50"/>
      <c r="AH10" s="50"/>
      <c r="AI10" s="50"/>
      <c r="AJ10" s="50"/>
      <c r="AK10" s="2"/>
      <c r="AL10" s="50">
        <f>データ!V6</f>
        <v>1630</v>
      </c>
      <c r="AM10" s="50"/>
      <c r="AN10" s="50"/>
      <c r="AO10" s="50"/>
      <c r="AP10" s="50"/>
      <c r="AQ10" s="50"/>
      <c r="AR10" s="50"/>
      <c r="AS10" s="50"/>
      <c r="AT10" s="45">
        <f>データ!W6</f>
        <v>0.54</v>
      </c>
      <c r="AU10" s="45"/>
      <c r="AV10" s="45"/>
      <c r="AW10" s="45"/>
      <c r="AX10" s="45"/>
      <c r="AY10" s="45"/>
      <c r="AZ10" s="45"/>
      <c r="BA10" s="45"/>
      <c r="BB10" s="45">
        <f>データ!X6</f>
        <v>3018.52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9"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9"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9"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121</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401307</v>
      </c>
      <c r="D6" s="33">
        <f t="shared" si="3"/>
        <v>47</v>
      </c>
      <c r="E6" s="33">
        <f t="shared" si="3"/>
        <v>17</v>
      </c>
      <c r="F6" s="33">
        <f t="shared" si="3"/>
        <v>5</v>
      </c>
      <c r="G6" s="33">
        <f t="shared" si="3"/>
        <v>0</v>
      </c>
      <c r="H6" s="33" t="str">
        <f t="shared" si="3"/>
        <v>福岡県　福岡市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0.11</v>
      </c>
      <c r="Q6" s="34">
        <f t="shared" si="3"/>
        <v>50.95</v>
      </c>
      <c r="R6" s="34">
        <f t="shared" si="3"/>
        <v>2602</v>
      </c>
      <c r="S6" s="34">
        <f t="shared" si="3"/>
        <v>1514924</v>
      </c>
      <c r="T6" s="34">
        <f t="shared" si="3"/>
        <v>343.39</v>
      </c>
      <c r="U6" s="34">
        <f t="shared" si="3"/>
        <v>4411.67</v>
      </c>
      <c r="V6" s="34">
        <f t="shared" si="3"/>
        <v>1630</v>
      </c>
      <c r="W6" s="34">
        <f t="shared" si="3"/>
        <v>0.54</v>
      </c>
      <c r="X6" s="34">
        <f t="shared" si="3"/>
        <v>3018.52</v>
      </c>
      <c r="Y6" s="35">
        <f>IF(Y7="",NA(),Y7)</f>
        <v>54.27</v>
      </c>
      <c r="Z6" s="35">
        <f t="shared" ref="Z6:AH6" si="4">IF(Z7="",NA(),Z7)</f>
        <v>52.65</v>
      </c>
      <c r="AA6" s="35">
        <f t="shared" si="4"/>
        <v>50.88</v>
      </c>
      <c r="AB6" s="35">
        <f t="shared" si="4"/>
        <v>49.4</v>
      </c>
      <c r="AC6" s="35">
        <f t="shared" si="4"/>
        <v>48.08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20.59</v>
      </c>
      <c r="BR6" s="35">
        <f t="shared" ref="BR6:BZ6" si="8">IF(BR7="",NA(),BR7)</f>
        <v>29.59</v>
      </c>
      <c r="BS6" s="35">
        <f t="shared" si="8"/>
        <v>31.04</v>
      </c>
      <c r="BT6" s="35">
        <f t="shared" si="8"/>
        <v>31.41</v>
      </c>
      <c r="BU6" s="35">
        <f t="shared" si="8"/>
        <v>30.86</v>
      </c>
      <c r="BV6" s="35">
        <f t="shared" si="8"/>
        <v>51.03</v>
      </c>
      <c r="BW6" s="35">
        <f t="shared" si="8"/>
        <v>50.9</v>
      </c>
      <c r="BX6" s="35">
        <f t="shared" si="8"/>
        <v>50.82</v>
      </c>
      <c r="BY6" s="35">
        <f t="shared" si="8"/>
        <v>52.19</v>
      </c>
      <c r="BZ6" s="35">
        <f t="shared" si="8"/>
        <v>55.32</v>
      </c>
      <c r="CA6" s="34" t="str">
        <f>IF(CA7="","",IF(CA7="-","【-】","【"&amp;SUBSTITUTE(TEXT(CA7,"#,##0.00"),"-","△")&amp;"】"))</f>
        <v>【55.73】</v>
      </c>
      <c r="CB6" s="35">
        <f>IF(CB7="",NA(),CB7)</f>
        <v>698.35</v>
      </c>
      <c r="CC6" s="35">
        <f t="shared" ref="CC6:CK6" si="9">IF(CC7="",NA(),CC7)</f>
        <v>477.02</v>
      </c>
      <c r="CD6" s="35">
        <f t="shared" si="9"/>
        <v>461.78</v>
      </c>
      <c r="CE6" s="35">
        <f t="shared" si="9"/>
        <v>470.73</v>
      </c>
      <c r="CF6" s="35">
        <f t="shared" si="9"/>
        <v>471.16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61.77</v>
      </c>
      <c r="CN6" s="35">
        <f t="shared" ref="CN6:CV6" si="10">IF(CN7="",NA(),CN7)</f>
        <v>60.61</v>
      </c>
      <c r="CO6" s="35">
        <f t="shared" si="10"/>
        <v>58.62</v>
      </c>
      <c r="CP6" s="35">
        <f t="shared" si="10"/>
        <v>64.34</v>
      </c>
      <c r="CQ6" s="35">
        <f t="shared" si="10"/>
        <v>70.86</v>
      </c>
      <c r="CR6" s="35">
        <f t="shared" si="10"/>
        <v>54.74</v>
      </c>
      <c r="CS6" s="35">
        <f t="shared" si="10"/>
        <v>53.78</v>
      </c>
      <c r="CT6" s="35">
        <f t="shared" si="10"/>
        <v>53.24</v>
      </c>
      <c r="CU6" s="35">
        <f t="shared" si="10"/>
        <v>52.31</v>
      </c>
      <c r="CV6" s="35">
        <f t="shared" si="10"/>
        <v>60.65</v>
      </c>
      <c r="CW6" s="34" t="str">
        <f>IF(CW7="","",IF(CW7="-","【-】","【"&amp;SUBSTITUTE(TEXT(CW7,"#,##0.00"),"-","△")&amp;"】"))</f>
        <v>【59.15】</v>
      </c>
      <c r="CX6" s="35">
        <f>IF(CX7="",NA(),CX7)</f>
        <v>86.28</v>
      </c>
      <c r="CY6" s="35">
        <f t="shared" ref="CY6:DG6" si="11">IF(CY7="",NA(),CY7)</f>
        <v>85.72</v>
      </c>
      <c r="CZ6" s="35">
        <f t="shared" si="11"/>
        <v>86.72</v>
      </c>
      <c r="DA6" s="35">
        <f t="shared" si="11"/>
        <v>88.14</v>
      </c>
      <c r="DB6" s="35">
        <f t="shared" si="11"/>
        <v>88.22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401307</v>
      </c>
      <c r="D7" s="37">
        <v>47</v>
      </c>
      <c r="E7" s="37">
        <v>17</v>
      </c>
      <c r="F7" s="37">
        <v>5</v>
      </c>
      <c r="G7" s="37">
        <v>0</v>
      </c>
      <c r="H7" s="37" t="s">
        <v>109</v>
      </c>
      <c r="I7" s="37" t="s">
        <v>110</v>
      </c>
      <c r="J7" s="37" t="s">
        <v>111</v>
      </c>
      <c r="K7" s="37" t="s">
        <v>112</v>
      </c>
      <c r="L7" s="37" t="s">
        <v>113</v>
      </c>
      <c r="M7" s="37"/>
      <c r="N7" s="38" t="s">
        <v>114</v>
      </c>
      <c r="O7" s="38" t="s">
        <v>115</v>
      </c>
      <c r="P7" s="38">
        <v>0.11</v>
      </c>
      <c r="Q7" s="38">
        <v>50.95</v>
      </c>
      <c r="R7" s="38">
        <v>2602</v>
      </c>
      <c r="S7" s="38">
        <v>1514924</v>
      </c>
      <c r="T7" s="38">
        <v>343.39</v>
      </c>
      <c r="U7" s="38">
        <v>4411.67</v>
      </c>
      <c r="V7" s="38">
        <v>1630</v>
      </c>
      <c r="W7" s="38">
        <v>0.54</v>
      </c>
      <c r="X7" s="38">
        <v>3018.52</v>
      </c>
      <c r="Y7" s="38">
        <v>54.27</v>
      </c>
      <c r="Z7" s="38">
        <v>52.65</v>
      </c>
      <c r="AA7" s="38">
        <v>50.88</v>
      </c>
      <c r="AB7" s="38">
        <v>49.4</v>
      </c>
      <c r="AC7" s="38">
        <v>48.08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20.59</v>
      </c>
      <c r="BR7" s="38">
        <v>29.59</v>
      </c>
      <c r="BS7" s="38">
        <v>31.04</v>
      </c>
      <c r="BT7" s="38">
        <v>31.41</v>
      </c>
      <c r="BU7" s="38">
        <v>30.86</v>
      </c>
      <c r="BV7" s="38">
        <v>51.03</v>
      </c>
      <c r="BW7" s="38">
        <v>50.9</v>
      </c>
      <c r="BX7" s="38">
        <v>50.82</v>
      </c>
      <c r="BY7" s="38">
        <v>52.19</v>
      </c>
      <c r="BZ7" s="38">
        <v>55.32</v>
      </c>
      <c r="CA7" s="38">
        <v>55.73</v>
      </c>
      <c r="CB7" s="38">
        <v>698.35</v>
      </c>
      <c r="CC7" s="38">
        <v>477.02</v>
      </c>
      <c r="CD7" s="38">
        <v>461.78</v>
      </c>
      <c r="CE7" s="38">
        <v>470.73</v>
      </c>
      <c r="CF7" s="38">
        <v>471.16</v>
      </c>
      <c r="CG7" s="38">
        <v>289.60000000000002</v>
      </c>
      <c r="CH7" s="38">
        <v>293.27</v>
      </c>
      <c r="CI7" s="38">
        <v>300.52</v>
      </c>
      <c r="CJ7" s="38">
        <v>296.14</v>
      </c>
      <c r="CK7" s="38">
        <v>283.17</v>
      </c>
      <c r="CL7" s="38">
        <v>276.77999999999997</v>
      </c>
      <c r="CM7" s="38">
        <v>61.77</v>
      </c>
      <c r="CN7" s="38">
        <v>60.61</v>
      </c>
      <c r="CO7" s="38">
        <v>58.62</v>
      </c>
      <c r="CP7" s="38">
        <v>64.34</v>
      </c>
      <c r="CQ7" s="38">
        <v>70.86</v>
      </c>
      <c r="CR7" s="38">
        <v>54.74</v>
      </c>
      <c r="CS7" s="38">
        <v>53.78</v>
      </c>
      <c r="CT7" s="38">
        <v>53.24</v>
      </c>
      <c r="CU7" s="38">
        <v>52.31</v>
      </c>
      <c r="CV7" s="38">
        <v>60.65</v>
      </c>
      <c r="CW7" s="38">
        <v>59.15</v>
      </c>
      <c r="CX7" s="38">
        <v>86.28</v>
      </c>
      <c r="CY7" s="38">
        <v>85.72</v>
      </c>
      <c r="CZ7" s="38">
        <v>86.72</v>
      </c>
      <c r="DA7" s="38">
        <v>88.14</v>
      </c>
      <c r="DB7" s="38">
        <v>88.22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2018-02-13T05:15:04Z</cp:lastPrinted>
  <dcterms:created xsi:type="dcterms:W3CDTF">2017-12-25T02:33:06Z</dcterms:created>
  <dcterms:modified xsi:type="dcterms:W3CDTF">2018-02-22T15:32:42Z</dcterms:modified>
  <cp:category/>
</cp:coreProperties>
</file>