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L10" i="4"/>
  <c r="AD10" i="4"/>
  <c r="B10"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<sst xmlns="http://schemas.openxmlformats.org/spreadsheetml/2006/main" count="240" uniqueCount="125">
  <si>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</si>
  <si>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</si>
  <si>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</si>
  <si>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</si>
  <si>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</si>
  <si>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</si>
  <si>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</si>
  <si>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</si>
  <si>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</si>
  <si>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</si>
  <si>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</si>
  <si>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</si>
  <si>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</si>
  <si>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</si>
  <si>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</si>
  <si>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</si>
  <si>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</si>
  <si>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</si>
  <si>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</si>
  <si>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</si>
  <si>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</si>
  <si>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</si>
  <si>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</si>
  <si>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</si>
  <si>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</si>
  <si>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</si>
  <si>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</si>
  <si>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</si>
  <si>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</si>
  <si>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</si>
  <si>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</si>
  <si>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</si>
  <si>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</si>
  <si>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</si>
  <si>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</si>
  <si>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</si>
  <si>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</si>
  <si>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</si>
  <si>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</si>
  <si>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</si>
  <si>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</si>
  <si>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</si>
  <si>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</si>
  <si>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</si>
  <si>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</si>
  <si>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</si>
  <si>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</si>
  <si>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</si>
  <si>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</si>
  <si>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</si>
  <si>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</si>
  <si>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</si>
  <si>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</si>
  <si>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</si>
  <si>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</si>
  <si>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</si>
  <si>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</si>
  <si>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</si>
  <si>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</si>
  <si>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</si>
  <si>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</si>
  <si>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</si>
  <si>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</si>
  <si>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</si>
  <si>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</si>
  <si>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</si>
  <si>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</si>
  <si>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</si>
  <si>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</si>
  <si>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</si>
  <si>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</si>
  <si>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</si>
  <si>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</si>
  <si>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</si>
  <si>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</si>
  <si>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</si>
  <si>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</si>
  <si>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</si>
  <si>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</si>
  <si>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</si>
  <si>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</si>
  <si>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</si>
  <si>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</si>
  <si>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</si>
  <si>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</si>
  <si>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</si>
  <si>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</si>
  <si>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</si>
  <si>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</si>
  <si>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</si>
  <si>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</si>
  <si>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</si>
  <si>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</si>
  <si>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</si>
  <si>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</si>
  <si>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</si>
  <si>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</si>
  <si>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</si>
  <si>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</si>
  <si>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</si>
  <si>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</si>
  <si>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</si>
  <si>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</si>
  <si>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</si>
  <si>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</si>
  <si>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</si>
  <si>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</si>
  <si>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</si>
  <si>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</si>
  <si>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福岡市</t>
  </si>
  <si>
    <t>法非適用</t>
  </si>
  <si>
    <t>下水道事業</t>
  </si>
  <si>
    <t>漁業集落排水</t>
  </si>
  <si>
    <t>H1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</si>
  <si>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</si>
  <si>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</si>
  <si>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</si>
  <si>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</si>
  <si>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</si>
  <si>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</si>
  <si>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</si>
  <si>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排水処理場については，昭和60年から平成16年にかけて順次供用開始しており，近年は老朽化に伴い機器類の不具合が発生しておりました。
　このため，各処理場について機能診断調査を行い，平成22年度から国の補助金を活用し，順次電気・機械機器の更新を行っている状況であります。
　また，管路については更新時期を迎えていないことから，更新に未着手であり，改善率は0%となっております。
　今後も長期的視点に立ってアセットマネジメントに取り組み，延命化を図りながら施設の的確な維持管理や運営を行っていきます。</t>
    <rPh sb="140" eb="142">
      <t>カンロ</t>
    </rPh>
    <rPh sb="147" eb="149">
      <t>コウシン</t>
    </rPh>
    <rPh sb="149" eb="151">
      <t>ジキ</t>
    </rPh>
    <rPh sb="152" eb="153">
      <t>ムカ</t>
    </rPh>
    <rPh sb="163" eb="165">
      <t>コウシン</t>
    </rPh>
    <rPh sb="166" eb="169">
      <t>ミチャクシュ</t>
    </rPh>
    <rPh sb="173" eb="175">
      <t>カイゼン</t>
    </rPh>
    <rPh sb="175" eb="176">
      <t>リツ</t>
    </rPh>
    <phoneticPr fontId="7"/>
  </si>
  <si>
    <t xml:space="preserve">　集落排水事業の経営状況については，収益的収支比率が低い水準であり，経費回収率も類似団体平均より低い状況にあります。老朽化に伴う排水処理施設の機器更新のため，新規の市債発行が当面続くことから，今後も減少傾向が続くものと思われます。
　今後，経営手法の見直しや維持管理費などの歳出の縮減等について検討し，経営の健全化・効率化に向けた取り組みを行っていく必要があります。
</t>
    <rPh sb="26" eb="27">
      <t>ヒク</t>
    </rPh>
    <rPh sb="28" eb="30">
      <t>スイジュン</t>
    </rPh>
    <phoneticPr fontId="7"/>
  </si>
  <si>
    <t>非設置</t>
    <rPh sb="0" eb="1">
      <t>ヒ</t>
    </rPh>
    <rPh sb="1" eb="3">
      <t>セッチ</t>
    </rPh>
    <phoneticPr fontId="4"/>
  </si>
  <si>
    <t>・「収益的収支比率」については，平成26年度以降はわずかに増加傾向がみられますが，依然として低い水準となっております。これは，平成22年度より複数の施設で老朽化に伴う大規模な機能更新を行い，一時的に市債の発行が多大になっていることが要因であり，機能更新が完了し，元金償還額が少額になるまでは低水準が続くと考えられます。
・「経費回収率」は，類似団体平均を下回る水準にあります。これは，市民サービスの公平性の観点から公共下水道使用料と同じ料金体制をとっているため，集落排水の汚水処理にかかる経費に対し，使用料収入が不足していることが要因であります。
・「汚水処理原価」は，類似団体平均と比べ高い水準であります。これは処理区域人口の減少や離島の処理費が高コストになる等の要因によるもの考えられます。
・「施設利用率」は，昨年度に比べで減少しておりますが，類似団体平均と比べても高い水準で推移し，比較的効率的な施設の運用を行っております。
・「水洗化率」は，類似団体平均と比べ高い水準であり，同水準で推移しておりますが，さらなる水洗化率向上を図る必要があります。</t>
    <rPh sb="16" eb="18">
      <t>ヘイセイ</t>
    </rPh>
    <rPh sb="20" eb="21">
      <t>ネン</t>
    </rPh>
    <rPh sb="21" eb="22">
      <t>ド</t>
    </rPh>
    <rPh sb="22" eb="24">
      <t>イコウ</t>
    </rPh>
    <rPh sb="29" eb="31">
      <t>ゾウカ</t>
    </rPh>
    <rPh sb="31" eb="33">
      <t>ケイコウ</t>
    </rPh>
    <rPh sb="41" eb="43">
      <t>イゼン</t>
    </rPh>
    <rPh sb="46" eb="47">
      <t>ヒク</t>
    </rPh>
    <rPh sb="48" eb="50">
      <t>スイジュン</t>
    </rPh>
    <rPh sb="317" eb="319">
      <t>リトウ</t>
    </rPh>
    <rPh sb="320" eb="322">
      <t>ショリ</t>
    </rPh>
    <rPh sb="322" eb="323">
      <t>ヒ</t>
    </rPh>
    <rPh sb="324" eb="325">
      <t>コウ</t>
    </rPh>
    <rPh sb="331" eb="332">
      <t>トウ</t>
    </rPh>
    <rPh sb="358" eb="361">
      <t>サクネンド</t>
    </rPh>
    <rPh sb="362" eb="363">
      <t>クラ</t>
    </rPh>
    <rPh sb="365" eb="367">
      <t>ゲンショウ</t>
    </rPh>
    <rPh sb="443" eb="446">
      <t>ドウスイジュン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</si>
</sst>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CB-4289-9C6B-5AE665E4413D}"/>
            </c:ext>
          </c:extLst>
        </c:ser>
        <c:dLbls>
          <c:showLegendKey val="0"/>
          <c:showVal val="0"/>
          <c:showCatName val="0"/>
          <c:showSerName val="0"/>
          <c:showPercent val="0"/>
          <c:showBubbleSize val="0"/>
        </c:dLbls>
        <c:gapWidth val="150"/>
        <c:axId val="440910032"/>
        <c:axId val="44091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formatCode="#,##0.00;&quot;△&quot;#,##0.00">
                  <c:v>0</c:v>
                </c:pt>
                <c:pt idx="4">
                  <c:v>0.12</c:v>
                </c:pt>
              </c:numCache>
            </c:numRef>
          </c:val>
          <c:smooth val="0"/>
          <c:extLst xmlns:c16r2="http://schemas.microsoft.com/office/drawing/2015/06/chart">
            <c:ext xmlns:c16="http://schemas.microsoft.com/office/drawing/2014/chart" uri="{C3380CC4-5D6E-409C-BE32-E72D297353CC}">
              <c16:uniqueId val="{00000001-69CB-4289-9C6B-5AE665E4413D}"/>
            </c:ext>
          </c:extLst>
        </c:ser>
        <c:dLbls>
          <c:showLegendKey val="0"/>
          <c:showVal val="0"/>
          <c:showCatName val="0"/>
          <c:showSerName val="0"/>
          <c:showPercent val="0"/>
          <c:showBubbleSize val="0"/>
        </c:dLbls>
        <c:marker val="1"/>
        <c:smooth val="0"/>
        <c:axId val="440910032"/>
        <c:axId val="440910424"/>
      </c:lineChart>
      <c:dateAx>
        <c:axId val="440910032"/>
        <c:scaling>
          <c:orientation val="minMax"/>
        </c:scaling>
        <c:delete val="1"/>
        <c:axPos val="b"/>
        <c:numFmt formatCode="ge" sourceLinked="1"/>
        <c:majorTickMark val="none"/>
        <c:minorTickMark val="none"/>
        <c:tickLblPos val="none"/>
        <c:crossAx val="440910424"/>
        <c:crosses val="autoZero"/>
        <c:auto val="1"/>
        <c:lblOffset val="100"/>
        <c:baseTimeUnit val="years"/>
      </c:dateAx>
      <c:valAx>
        <c:axId val="44091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1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52.16</c:v>
                </c:pt>
                <c:pt idx="1">
                  <c:v>55.07</c:v>
                </c:pt>
                <c:pt idx="2">
                  <c:v>59.76</c:v>
                </c:pt>
                <c:pt idx="3">
                  <c:v>62.01</c:v>
                </c:pt>
                <c:pt idx="4">
                  <c:v>53.47</c:v>
                </c:pt>
              </c:numCache>
            </c:numRef>
          </c:val>
          <c:extLst xmlns:c16r2="http://schemas.microsoft.com/office/drawing/2015/06/chart">
            <c:ext xmlns:c16="http://schemas.microsoft.com/office/drawing/2014/chart" uri="{C3380CC4-5D6E-409C-BE32-E72D297353CC}">
              <c16:uniqueId val="{00000000-9934-47D7-88F0-E7B55847E938}"/>
            </c:ext>
          </c:extLst>
        </c:ser>
        <c:dLbls>
          <c:showLegendKey val="0"/>
          <c:showVal val="0"/>
          <c:showCatName val="0"/>
          <c:showSerName val="0"/>
          <c:showPercent val="0"/>
          <c:showBubbleSize val="0"/>
        </c:dLbls>
        <c:gapWidth val="150"/>
        <c:axId val="478910384"/>
        <c:axId val="47891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37.51</c:v>
                </c:pt>
                <c:pt idx="4">
                  <c:v>39.9</c:v>
                </c:pt>
              </c:numCache>
            </c:numRef>
          </c:val>
          <c:smooth val="0"/>
          <c:extLst xmlns:c16r2="http://schemas.microsoft.com/office/drawing/2015/06/chart">
            <c:ext xmlns:c16="http://schemas.microsoft.com/office/drawing/2014/chart" uri="{C3380CC4-5D6E-409C-BE32-E72D297353CC}">
              <c16:uniqueId val="{00000001-9934-47D7-88F0-E7B55847E938}"/>
            </c:ext>
          </c:extLst>
        </c:ser>
        <c:dLbls>
          <c:showLegendKey val="0"/>
          <c:showVal val="0"/>
          <c:showCatName val="0"/>
          <c:showSerName val="0"/>
          <c:showPercent val="0"/>
          <c:showBubbleSize val="0"/>
        </c:dLbls>
        <c:marker val="1"/>
        <c:smooth val="0"/>
        <c:axId val="478910384"/>
        <c:axId val="478910776"/>
      </c:lineChart>
      <c:dateAx>
        <c:axId val="478910384"/>
        <c:scaling>
          <c:orientation val="minMax"/>
        </c:scaling>
        <c:delete val="1"/>
        <c:axPos val="b"/>
        <c:numFmt formatCode="ge" sourceLinked="1"/>
        <c:majorTickMark val="none"/>
        <c:minorTickMark val="none"/>
        <c:tickLblPos val="none"/>
        <c:crossAx val="478910776"/>
        <c:crosses val="autoZero"/>
        <c:auto val="1"/>
        <c:lblOffset val="100"/>
        <c:baseTimeUnit val="years"/>
      </c:dateAx>
      <c:valAx>
        <c:axId val="47891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1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86.66</c:v>
                </c:pt>
                <c:pt idx="1">
                  <c:v>86.7</c:v>
                </c:pt>
                <c:pt idx="2">
                  <c:v>86.37</c:v>
                </c:pt>
                <c:pt idx="3">
                  <c:v>88.49</c:v>
                </c:pt>
                <c:pt idx="4">
                  <c:v>87.96</c:v>
                </c:pt>
              </c:numCache>
            </c:numRef>
          </c:val>
          <c:extLst xmlns:c16r2="http://schemas.microsoft.com/office/drawing/2015/06/chart">
            <c:ext xmlns:c16="http://schemas.microsoft.com/office/drawing/2014/chart" uri="{C3380CC4-5D6E-409C-BE32-E72D297353CC}">
              <c16:uniqueId val="{00000000-2135-4EF6-A5C4-6C4F4736C281}"/>
            </c:ext>
          </c:extLst>
        </c:ser>
        <c:dLbls>
          <c:showLegendKey val="0"/>
          <c:showVal val="0"/>
          <c:showCatName val="0"/>
          <c:showSerName val="0"/>
          <c:showPercent val="0"/>
          <c:showBubbleSize val="0"/>
        </c:dLbls>
        <c:gapWidth val="150"/>
        <c:axId val="470484696"/>
        <c:axId val="4704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81.63</c:v>
                </c:pt>
                <c:pt idx="4">
                  <c:v>85.72</c:v>
                </c:pt>
              </c:numCache>
            </c:numRef>
          </c:val>
          <c:smooth val="0"/>
          <c:extLst xmlns:c16r2="http://schemas.microsoft.com/office/drawing/2015/06/chart">
            <c:ext xmlns:c16="http://schemas.microsoft.com/office/drawing/2014/chart" uri="{C3380CC4-5D6E-409C-BE32-E72D297353CC}">
              <c16:uniqueId val="{00000001-2135-4EF6-A5C4-6C4F4736C281}"/>
            </c:ext>
          </c:extLst>
        </c:ser>
        <c:dLbls>
          <c:showLegendKey val="0"/>
          <c:showVal val="0"/>
          <c:showCatName val="0"/>
          <c:showSerName val="0"/>
          <c:showPercent val="0"/>
          <c:showBubbleSize val="0"/>
        </c:dLbls>
        <c:marker val="1"/>
        <c:smooth val="0"/>
        <c:axId val="470484696"/>
        <c:axId val="470485088"/>
      </c:lineChart>
      <c:dateAx>
        <c:axId val="470484696"/>
        <c:scaling>
          <c:orientation val="minMax"/>
        </c:scaling>
        <c:delete val="1"/>
        <c:axPos val="b"/>
        <c:numFmt formatCode="ge" sourceLinked="1"/>
        <c:majorTickMark val="none"/>
        <c:minorTickMark val="none"/>
        <c:tickLblPos val="none"/>
        <c:crossAx val="470485088"/>
        <c:crosses val="autoZero"/>
        <c:auto val="1"/>
        <c:lblOffset val="100"/>
        <c:baseTimeUnit val="years"/>
      </c:dateAx>
      <c:valAx>
        <c:axId val="4704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8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78.58</c:v>
                </c:pt>
                <c:pt idx="1">
                  <c:v>75.989999999999995</c:v>
                </c:pt>
                <c:pt idx="2">
                  <c:v>75.400000000000006</c:v>
                </c:pt>
                <c:pt idx="3">
                  <c:v>75.78</c:v>
                </c:pt>
                <c:pt idx="4">
                  <c:v>75.989999999999995</c:v>
                </c:pt>
              </c:numCache>
            </c:numRef>
          </c:val>
          <c:extLst xmlns:c16r2="http://schemas.microsoft.com/office/drawing/2015/06/chart">
            <c:ext xmlns:c16="http://schemas.microsoft.com/office/drawing/2014/chart" uri="{C3380CC4-5D6E-409C-BE32-E72D297353CC}">
              <c16:uniqueId val="{00000000-B1CC-43BD-97D1-A57890FE6A37}"/>
            </c:ext>
          </c:extLst>
        </c:ser>
        <c:dLbls>
          <c:showLegendKey val="0"/>
          <c:showVal val="0"/>
          <c:showCatName val="0"/>
          <c:showSerName val="0"/>
          <c:showPercent val="0"/>
          <c:showBubbleSize val="0"/>
        </c:dLbls>
        <c:gapWidth val="150"/>
        <c:axId val="440911600"/>
        <c:axId val="44091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CC-43BD-97D1-A57890FE6A37}"/>
            </c:ext>
          </c:extLst>
        </c:ser>
        <c:dLbls>
          <c:showLegendKey val="0"/>
          <c:showVal val="0"/>
          <c:showCatName val="0"/>
          <c:showSerName val="0"/>
          <c:showPercent val="0"/>
          <c:showBubbleSize val="0"/>
        </c:dLbls>
        <c:marker val="1"/>
        <c:smooth val="0"/>
        <c:axId val="440911600"/>
        <c:axId val="440911992"/>
      </c:lineChart>
      <c:dateAx>
        <c:axId val="440911600"/>
        <c:scaling>
          <c:orientation val="minMax"/>
        </c:scaling>
        <c:delete val="1"/>
        <c:axPos val="b"/>
        <c:numFmt formatCode="ge" sourceLinked="1"/>
        <c:majorTickMark val="none"/>
        <c:minorTickMark val="none"/>
        <c:tickLblPos val="none"/>
        <c:crossAx val="440911992"/>
        <c:crosses val="autoZero"/>
        <c:auto val="1"/>
        <c:lblOffset val="100"/>
        <c:baseTimeUnit val="years"/>
      </c:dateAx>
      <c:valAx>
        <c:axId val="44091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1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58-4B4C-8072-898CD7B2D935}"/>
            </c:ext>
          </c:extLst>
        </c:ser>
        <c:dLbls>
          <c:showLegendKey val="0"/>
          <c:showVal val="0"/>
          <c:showCatName val="0"/>
          <c:showSerName val="0"/>
          <c:showPercent val="0"/>
          <c:showBubbleSize val="0"/>
        </c:dLbls>
        <c:gapWidth val="150"/>
        <c:axId val="440913168"/>
        <c:axId val="50402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58-4B4C-8072-898CD7B2D935}"/>
            </c:ext>
          </c:extLst>
        </c:ser>
        <c:dLbls>
          <c:showLegendKey val="0"/>
          <c:showVal val="0"/>
          <c:showCatName val="0"/>
          <c:showSerName val="0"/>
          <c:showPercent val="0"/>
          <c:showBubbleSize val="0"/>
        </c:dLbls>
        <c:marker val="1"/>
        <c:smooth val="0"/>
        <c:axId val="440913168"/>
        <c:axId val="504024136"/>
      </c:lineChart>
      <c:dateAx>
        <c:axId val="440913168"/>
        <c:scaling>
          <c:orientation val="minMax"/>
        </c:scaling>
        <c:delete val="1"/>
        <c:axPos val="b"/>
        <c:numFmt formatCode="ge" sourceLinked="1"/>
        <c:majorTickMark val="none"/>
        <c:minorTickMark val="none"/>
        <c:tickLblPos val="none"/>
        <c:crossAx val="504024136"/>
        <c:crosses val="autoZero"/>
        <c:auto val="1"/>
        <c:lblOffset val="100"/>
        <c:baseTimeUnit val="years"/>
      </c:dateAx>
      <c:valAx>
        <c:axId val="50402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1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C9-4859-9D71-F7DF29A4F1A7}"/>
            </c:ext>
          </c:extLst>
        </c:ser>
        <c:dLbls>
          <c:showLegendKey val="0"/>
          <c:showVal val="0"/>
          <c:showCatName val="0"/>
          <c:showSerName val="0"/>
          <c:showPercent val="0"/>
          <c:showBubbleSize val="0"/>
        </c:dLbls>
        <c:gapWidth val="150"/>
        <c:axId val="504025312"/>
        <c:axId val="50402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C9-4859-9D71-F7DF29A4F1A7}"/>
            </c:ext>
          </c:extLst>
        </c:ser>
        <c:dLbls>
          <c:showLegendKey val="0"/>
          <c:showVal val="0"/>
          <c:showCatName val="0"/>
          <c:showSerName val="0"/>
          <c:showPercent val="0"/>
          <c:showBubbleSize val="0"/>
        </c:dLbls>
        <c:marker val="1"/>
        <c:smooth val="0"/>
        <c:axId val="504025312"/>
        <c:axId val="504025704"/>
      </c:lineChart>
      <c:dateAx>
        <c:axId val="504025312"/>
        <c:scaling>
          <c:orientation val="minMax"/>
        </c:scaling>
        <c:delete val="1"/>
        <c:axPos val="b"/>
        <c:numFmt formatCode="ge" sourceLinked="1"/>
        <c:majorTickMark val="none"/>
        <c:minorTickMark val="none"/>
        <c:tickLblPos val="none"/>
        <c:crossAx val="504025704"/>
        <c:crosses val="autoZero"/>
        <c:auto val="1"/>
        <c:lblOffset val="100"/>
        <c:baseTimeUnit val="years"/>
      </c:dateAx>
      <c:valAx>
        <c:axId val="50402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FB-47E9-AB69-E5B85F9B66E6}"/>
            </c:ext>
          </c:extLst>
        </c:ser>
        <c:dLbls>
          <c:showLegendKey val="0"/>
          <c:showVal val="0"/>
          <c:showCatName val="0"/>
          <c:showSerName val="0"/>
          <c:showPercent val="0"/>
          <c:showBubbleSize val="0"/>
        </c:dLbls>
        <c:gapWidth val="150"/>
        <c:axId val="504026880"/>
        <c:axId val="50402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FB-47E9-AB69-E5B85F9B66E6}"/>
            </c:ext>
          </c:extLst>
        </c:ser>
        <c:dLbls>
          <c:showLegendKey val="0"/>
          <c:showVal val="0"/>
          <c:showCatName val="0"/>
          <c:showSerName val="0"/>
          <c:showPercent val="0"/>
          <c:showBubbleSize val="0"/>
        </c:dLbls>
        <c:marker val="1"/>
        <c:smooth val="0"/>
        <c:axId val="504026880"/>
        <c:axId val="504027272"/>
      </c:lineChart>
      <c:dateAx>
        <c:axId val="504026880"/>
        <c:scaling>
          <c:orientation val="minMax"/>
        </c:scaling>
        <c:delete val="1"/>
        <c:axPos val="b"/>
        <c:numFmt formatCode="ge" sourceLinked="1"/>
        <c:majorTickMark val="none"/>
        <c:minorTickMark val="none"/>
        <c:tickLblPos val="none"/>
        <c:crossAx val="504027272"/>
        <c:crosses val="autoZero"/>
        <c:auto val="1"/>
        <c:lblOffset val="100"/>
        <c:baseTimeUnit val="years"/>
      </c:dateAx>
      <c:valAx>
        <c:axId val="50402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BC-4AB8-B19E-11A4342D1A97}"/>
            </c:ext>
          </c:extLst>
        </c:ser>
        <c:dLbls>
          <c:showLegendKey val="0"/>
          <c:showVal val="0"/>
          <c:showCatName val="0"/>
          <c:showSerName val="0"/>
          <c:showPercent val="0"/>
          <c:showBubbleSize val="0"/>
        </c:dLbls>
        <c:gapWidth val="150"/>
        <c:axId val="500576168"/>
        <c:axId val="50057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BC-4AB8-B19E-11A4342D1A97}"/>
            </c:ext>
          </c:extLst>
        </c:ser>
        <c:dLbls>
          <c:showLegendKey val="0"/>
          <c:showVal val="0"/>
          <c:showCatName val="0"/>
          <c:showSerName val="0"/>
          <c:showPercent val="0"/>
          <c:showBubbleSize val="0"/>
        </c:dLbls>
        <c:marker val="1"/>
        <c:smooth val="0"/>
        <c:axId val="500576168"/>
        <c:axId val="500576560"/>
      </c:lineChart>
      <c:dateAx>
        <c:axId val="500576168"/>
        <c:scaling>
          <c:orientation val="minMax"/>
        </c:scaling>
        <c:delete val="1"/>
        <c:axPos val="b"/>
        <c:numFmt formatCode="ge" sourceLinked="1"/>
        <c:majorTickMark val="none"/>
        <c:minorTickMark val="none"/>
        <c:tickLblPos val="none"/>
        <c:crossAx val="500576560"/>
        <c:crosses val="autoZero"/>
        <c:auto val="1"/>
        <c:lblOffset val="100"/>
        <c:baseTimeUnit val="years"/>
      </c:dateAx>
      <c:valAx>
        <c:axId val="50057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20-44AD-83FE-9822F11313C3}"/>
            </c:ext>
          </c:extLst>
        </c:ser>
        <c:dLbls>
          <c:showLegendKey val="0"/>
          <c:showVal val="0"/>
          <c:showCatName val="0"/>
          <c:showSerName val="0"/>
          <c:showPercent val="0"/>
          <c:showBubbleSize val="0"/>
        </c:dLbls>
        <c:gapWidth val="150"/>
        <c:axId val="500577736"/>
        <c:axId val="50057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310.04000000000002</c:v>
                </c:pt>
                <c:pt idx="4">
                  <c:v>238.95</c:v>
                </c:pt>
              </c:numCache>
            </c:numRef>
          </c:val>
          <c:smooth val="0"/>
          <c:extLst xmlns:c16r2="http://schemas.microsoft.com/office/drawing/2015/06/chart">
            <c:ext xmlns:c16="http://schemas.microsoft.com/office/drawing/2014/chart" uri="{C3380CC4-5D6E-409C-BE32-E72D297353CC}">
              <c16:uniqueId val="{00000001-A320-44AD-83FE-9822F11313C3}"/>
            </c:ext>
          </c:extLst>
        </c:ser>
        <c:dLbls>
          <c:showLegendKey val="0"/>
          <c:showVal val="0"/>
          <c:showCatName val="0"/>
          <c:showSerName val="0"/>
          <c:showPercent val="0"/>
          <c:showBubbleSize val="0"/>
        </c:dLbls>
        <c:marker val="1"/>
        <c:smooth val="0"/>
        <c:axId val="500577736"/>
        <c:axId val="500578128"/>
      </c:lineChart>
      <c:dateAx>
        <c:axId val="500577736"/>
        <c:scaling>
          <c:orientation val="minMax"/>
        </c:scaling>
        <c:delete val="1"/>
        <c:axPos val="b"/>
        <c:numFmt formatCode="ge" sourceLinked="1"/>
        <c:majorTickMark val="none"/>
        <c:minorTickMark val="none"/>
        <c:tickLblPos val="none"/>
        <c:crossAx val="500578128"/>
        <c:crosses val="autoZero"/>
        <c:auto val="1"/>
        <c:lblOffset val="100"/>
        <c:baseTimeUnit val="years"/>
      </c:dateAx>
      <c:valAx>
        <c:axId val="50057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21.15</c:v>
                </c:pt>
                <c:pt idx="1">
                  <c:v>23.97</c:v>
                </c:pt>
                <c:pt idx="2">
                  <c:v>22.81</c:v>
                </c:pt>
                <c:pt idx="3">
                  <c:v>20.78</c:v>
                </c:pt>
                <c:pt idx="4">
                  <c:v>20.059999999999999</c:v>
                </c:pt>
              </c:numCache>
            </c:numRef>
          </c:val>
          <c:extLst xmlns:c16r2="http://schemas.microsoft.com/office/drawing/2015/06/chart">
            <c:ext xmlns:c16="http://schemas.microsoft.com/office/drawing/2014/chart" uri="{C3380CC4-5D6E-409C-BE32-E72D297353CC}">
              <c16:uniqueId val="{00000000-38BA-4D41-8CBD-2AF9A7619A74}"/>
            </c:ext>
          </c:extLst>
        </c:ser>
        <c:dLbls>
          <c:showLegendKey val="0"/>
          <c:showVal val="0"/>
          <c:showCatName val="0"/>
          <c:showSerName val="0"/>
          <c:showPercent val="0"/>
          <c:showBubbleSize val="0"/>
        </c:dLbls>
        <c:gapWidth val="150"/>
        <c:axId val="500579304"/>
        <c:axId val="47890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45.36</c:v>
                </c:pt>
                <c:pt idx="4">
                  <c:v>53.57</c:v>
                </c:pt>
              </c:numCache>
            </c:numRef>
          </c:val>
          <c:smooth val="0"/>
          <c:extLst xmlns:c16r2="http://schemas.microsoft.com/office/drawing/2015/06/chart">
            <c:ext xmlns:c16="http://schemas.microsoft.com/office/drawing/2014/chart" uri="{C3380CC4-5D6E-409C-BE32-E72D297353CC}">
              <c16:uniqueId val="{00000001-38BA-4D41-8CBD-2AF9A7619A74}"/>
            </c:ext>
          </c:extLst>
        </c:ser>
        <c:dLbls>
          <c:showLegendKey val="0"/>
          <c:showVal val="0"/>
          <c:showCatName val="0"/>
          <c:showSerName val="0"/>
          <c:showPercent val="0"/>
          <c:showBubbleSize val="0"/>
        </c:dLbls>
        <c:marker val="1"/>
        <c:smooth val="0"/>
        <c:axId val="500579304"/>
        <c:axId val="478907640"/>
      </c:lineChart>
      <c:dateAx>
        <c:axId val="500579304"/>
        <c:scaling>
          <c:orientation val="minMax"/>
        </c:scaling>
        <c:delete val="1"/>
        <c:axPos val="b"/>
        <c:numFmt formatCode="ge" sourceLinked="1"/>
        <c:majorTickMark val="none"/>
        <c:minorTickMark val="none"/>
        <c:tickLblPos val="none"/>
        <c:crossAx val="478907640"/>
        <c:crosses val="autoZero"/>
        <c:auto val="1"/>
        <c:lblOffset val="100"/>
        <c:baseTimeUnit val="years"/>
      </c:dateAx>
      <c:valAx>
        <c:axId val="47890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705.63</c:v>
                </c:pt>
                <c:pt idx="1">
                  <c:v>630.57000000000005</c:v>
                </c:pt>
                <c:pt idx="2">
                  <c:v>639.35</c:v>
                </c:pt>
                <c:pt idx="3">
                  <c:v>743.36</c:v>
                </c:pt>
                <c:pt idx="4">
                  <c:v>768.27</c:v>
                </c:pt>
              </c:numCache>
            </c:numRef>
          </c:val>
          <c:extLst xmlns:c16r2="http://schemas.microsoft.com/office/drawing/2015/06/chart">
            <c:ext xmlns:c16="http://schemas.microsoft.com/office/drawing/2014/chart" uri="{C3380CC4-5D6E-409C-BE32-E72D297353CC}">
              <c16:uniqueId val="{00000000-CEE2-46C1-BE9D-BFF448E38732}"/>
            </c:ext>
          </c:extLst>
        </c:ser>
        <c:dLbls>
          <c:showLegendKey val="0"/>
          <c:showVal val="0"/>
          <c:showCatName val="0"/>
          <c:showSerName val="0"/>
          <c:showPercent val="0"/>
          <c:showBubbleSize val="0"/>
        </c:dLbls>
        <c:gapWidth val="150"/>
        <c:axId val="478908816"/>
        <c:axId val="47890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384.28</c:v>
                </c:pt>
                <c:pt idx="4">
                  <c:v>310.41000000000003</c:v>
                </c:pt>
              </c:numCache>
            </c:numRef>
          </c:val>
          <c:smooth val="0"/>
          <c:extLst xmlns:c16r2="http://schemas.microsoft.com/office/drawing/2015/06/chart">
            <c:ext xmlns:c16="http://schemas.microsoft.com/office/drawing/2014/chart" uri="{C3380CC4-5D6E-409C-BE32-E72D297353CC}">
              <c16:uniqueId val="{00000001-CEE2-46C1-BE9D-BFF448E38732}"/>
            </c:ext>
          </c:extLst>
        </c:ser>
        <c:dLbls>
          <c:showLegendKey val="0"/>
          <c:showVal val="0"/>
          <c:showCatName val="0"/>
          <c:showSerName val="0"/>
          <c:showPercent val="0"/>
          <c:showBubbleSize val="0"/>
        </c:dLbls>
        <c:marker val="1"/>
        <c:smooth val="0"/>
        <c:axId val="478908816"/>
        <c:axId val="478909208"/>
      </c:lineChart>
      <c:dateAx>
        <c:axId val="478908816"/>
        <c:scaling>
          <c:orientation val="minMax"/>
        </c:scaling>
        <c:delete val="1"/>
        <c:axPos val="b"/>
        <c:numFmt formatCode="ge" sourceLinked="1"/>
        <c:majorTickMark val="none"/>
        <c:minorTickMark val="none"/>
        <c:tickLblPos val="none"/>
        <c:crossAx val="478909208"/>
        <c:crosses val="autoZero"/>
        <c:auto val="1"/>
        <c:lblOffset val="100"/>
        <c:baseTimeUnit val="years"/>
      </c:dateAx>
      <c:valAx>
        <c:axId val="47890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0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9"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9"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9"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9"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福岡県　福岡市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
        <v>123</v>
      </c>
      <c r="AE8" s="73"/>
      <c r="AF8" s="73"/>
      <c r="AG8" s="73"/>
      <c r="AH8" s="73"/>
      <c r="AI8" s="73"/>
      <c r="AJ8" s="73"/>
      <c r="AK8" s="4"/>
      <c r="AL8" s="67">
        <f>データ!S6</f>
        <v>1514924</v>
      </c>
      <c r="AM8" s="67"/>
      <c r="AN8" s="67"/>
      <c r="AO8" s="67"/>
      <c r="AP8" s="67"/>
      <c r="AQ8" s="67"/>
      <c r="AR8" s="67"/>
      <c r="AS8" s="67"/>
      <c r="AT8" s="66">
        <f>データ!T6</f>
        <v>343.39</v>
      </c>
      <c r="AU8" s="66"/>
      <c r="AV8" s="66"/>
      <c r="AW8" s="66"/>
      <c r="AX8" s="66"/>
      <c r="AY8" s="66"/>
      <c r="AZ8" s="66"/>
      <c r="BA8" s="66"/>
      <c r="BB8" s="66">
        <f>データ!U6</f>
        <v>4411.67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0.15</v>
      </c>
      <c r="Q10" s="66"/>
      <c r="R10" s="66"/>
      <c r="S10" s="66"/>
      <c r="T10" s="66"/>
      <c r="U10" s="66"/>
      <c r="V10" s="66"/>
      <c r="W10" s="66">
        <f>データ!Q6</f>
        <v>70.53</v>
      </c>
      <c r="X10" s="66"/>
      <c r="Y10" s="66"/>
      <c r="Z10" s="66"/>
      <c r="AA10" s="66"/>
      <c r="AB10" s="66"/>
      <c r="AC10" s="66"/>
      <c r="AD10" s="67">
        <f>データ!R6</f>
        <v>2602</v>
      </c>
      <c r="AE10" s="67"/>
      <c r="AF10" s="67"/>
      <c r="AG10" s="67"/>
      <c r="AH10" s="67"/>
      <c r="AI10" s="67"/>
      <c r="AJ10" s="67"/>
      <c r="AK10" s="2"/>
      <c r="AL10" s="67">
        <f>データ!V6</f>
        <v>2127</v>
      </c>
      <c r="AM10" s="67"/>
      <c r="AN10" s="67"/>
      <c r="AO10" s="67"/>
      <c r="AP10" s="67"/>
      <c r="AQ10" s="67"/>
      <c r="AR10" s="67"/>
      <c r="AS10" s="67"/>
      <c r="AT10" s="66">
        <f>データ!W6</f>
        <v>0.51</v>
      </c>
      <c r="AU10" s="66"/>
      <c r="AV10" s="66"/>
      <c r="AW10" s="66"/>
      <c r="AX10" s="66"/>
      <c r="AY10" s="66"/>
      <c r="AZ10" s="66"/>
      <c r="BA10" s="66"/>
      <c r="BB10" s="66">
        <f>データ!X6</f>
        <v>4170.59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9"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9"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9"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401307</v>
      </c>
      <c r="D6" s="33">
        <f t="shared" si="3"/>
        <v>47</v>
      </c>
      <c r="E6" s="33">
        <f t="shared" si="3"/>
        <v>17</v>
      </c>
      <c r="F6" s="33">
        <f t="shared" si="3"/>
        <v>6</v>
      </c>
      <c r="G6" s="33">
        <f t="shared" si="3"/>
        <v>0</v>
      </c>
      <c r="H6" s="33" t="str">
        <f t="shared" si="3"/>
        <v>福岡県　福岡市</v>
      </c>
      <c r="I6" s="33" t="str">
        <f t="shared" si="3"/>
        <v>法非適用</v>
      </c>
      <c r="J6" s="33" t="str">
        <f t="shared" si="3"/>
        <v>下水道事業</v>
      </c>
      <c r="K6" s="33" t="str">
        <f t="shared" si="3"/>
        <v>漁業集落排水</v>
      </c>
      <c r="L6" s="33" t="str">
        <f t="shared" si="3"/>
        <v>H1</v>
      </c>
      <c r="M6" s="33">
        <f t="shared" si="3"/>
        <v>0</v>
      </c>
      <c r="N6" s="34" t="str">
        <f t="shared" si="3"/>
        <v>-</v>
      </c>
      <c r="O6" s="34" t="str">
        <f t="shared" si="3"/>
        <v>該当数値なし</v>
      </c>
      <c r="P6" s="34">
        <f t="shared" si="3"/>
        <v>0.15</v>
      </c>
      <c r="Q6" s="34">
        <f t="shared" si="3"/>
        <v>70.53</v>
      </c>
      <c r="R6" s="34">
        <f t="shared" si="3"/>
        <v>2602</v>
      </c>
      <c r="S6" s="34">
        <f t="shared" si="3"/>
        <v>1514924</v>
      </c>
      <c r="T6" s="34">
        <f t="shared" si="3"/>
        <v>343.39</v>
      </c>
      <c r="U6" s="34">
        <f t="shared" si="3"/>
        <v>4411.67</v>
      </c>
      <c r="V6" s="34">
        <f t="shared" si="3"/>
        <v>2127</v>
      </c>
      <c r="W6" s="34">
        <f t="shared" si="3"/>
        <v>0.51</v>
      </c>
      <c r="X6" s="34">
        <f t="shared" si="3"/>
        <v>4170.59</v>
      </c>
      <c r="Y6" s="35">
        <f>IF(Y7="",NA(),Y7)</f>
        <v>78.58</v>
      </c>
      <c r="Z6" s="35">
        <f t="shared" ref="Z6:AH6" si="4">IF(Z7="",NA(),Z7)</f>
        <v>75.989999999999995</v>
      </c>
      <c r="AA6" s="35">
        <f t="shared" si="4"/>
        <v>75.400000000000006</v>
      </c>
      <c r="AB6" s="35">
        <f t="shared" si="4"/>
        <v>75.78</v>
      </c>
      <c r="AC6" s="35">
        <f t="shared" si="4"/>
        <v>75.989999999999995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827.19</v>
      </c>
      <c r="BL6" s="35">
        <f t="shared" si="7"/>
        <v>817.63</v>
      </c>
      <c r="BM6" s="35">
        <f t="shared" si="7"/>
        <v>830.5</v>
      </c>
      <c r="BN6" s="35">
        <f t="shared" si="7"/>
        <v>310.04000000000002</v>
      </c>
      <c r="BO6" s="35">
        <f t="shared" si="7"/>
        <v>238.95</v>
      </c>
      <c r="BP6" s="34" t="str">
        <f>IF(BP7="","",IF(BP7="-","【-】","【"&amp;SUBSTITUTE(TEXT(BP7,"#,##0.00"),"-","△")&amp;"】"))</f>
        <v>【985.48】</v>
      </c>
      <c r="BQ6" s="35">
        <f>IF(BQ7="",NA(),BQ7)</f>
        <v>21.15</v>
      </c>
      <c r="BR6" s="35">
        <f t="shared" ref="BR6:BZ6" si="8">IF(BR7="",NA(),BR7)</f>
        <v>23.97</v>
      </c>
      <c r="BS6" s="35">
        <f t="shared" si="8"/>
        <v>22.81</v>
      </c>
      <c r="BT6" s="35">
        <f t="shared" si="8"/>
        <v>20.78</v>
      </c>
      <c r="BU6" s="35">
        <f t="shared" si="8"/>
        <v>20.059999999999999</v>
      </c>
      <c r="BV6" s="35">
        <f t="shared" si="8"/>
        <v>45.01</v>
      </c>
      <c r="BW6" s="35">
        <f t="shared" si="8"/>
        <v>46.31</v>
      </c>
      <c r="BX6" s="35">
        <f t="shared" si="8"/>
        <v>43.66</v>
      </c>
      <c r="BY6" s="35">
        <f t="shared" si="8"/>
        <v>45.36</v>
      </c>
      <c r="BZ6" s="35">
        <f t="shared" si="8"/>
        <v>53.57</v>
      </c>
      <c r="CA6" s="34" t="str">
        <f>IF(CA7="","",IF(CA7="-","【-】","【"&amp;SUBSTITUTE(TEXT(CA7,"#,##0.00"),"-","△")&amp;"】"))</f>
        <v>【45.38】</v>
      </c>
      <c r="CB6" s="35">
        <f>IF(CB7="",NA(),CB7)</f>
        <v>705.63</v>
      </c>
      <c r="CC6" s="35">
        <f t="shared" ref="CC6:CK6" si="9">IF(CC7="",NA(),CC7)</f>
        <v>630.57000000000005</v>
      </c>
      <c r="CD6" s="35">
        <f t="shared" si="9"/>
        <v>639.35</v>
      </c>
      <c r="CE6" s="35">
        <f t="shared" si="9"/>
        <v>743.36</v>
      </c>
      <c r="CF6" s="35">
        <f t="shared" si="9"/>
        <v>768.27</v>
      </c>
      <c r="CG6" s="35">
        <f t="shared" si="9"/>
        <v>350.91</v>
      </c>
      <c r="CH6" s="35">
        <f t="shared" si="9"/>
        <v>349.08</v>
      </c>
      <c r="CI6" s="35">
        <f t="shared" si="9"/>
        <v>382.09</v>
      </c>
      <c r="CJ6" s="35">
        <f t="shared" si="9"/>
        <v>384.28</v>
      </c>
      <c r="CK6" s="35">
        <f t="shared" si="9"/>
        <v>310.41000000000003</v>
      </c>
      <c r="CL6" s="34" t="str">
        <f>IF(CL7="","",IF(CL7="-","【-】","【"&amp;SUBSTITUTE(TEXT(CL7,"#,##0.00"),"-","△")&amp;"】"))</f>
        <v>【377.04】</v>
      </c>
      <c r="CM6" s="35">
        <f>IF(CM7="",NA(),CM7)</f>
        <v>52.16</v>
      </c>
      <c r="CN6" s="35">
        <f t="shared" ref="CN6:CV6" si="10">IF(CN7="",NA(),CN7)</f>
        <v>55.07</v>
      </c>
      <c r="CO6" s="35">
        <f t="shared" si="10"/>
        <v>59.76</v>
      </c>
      <c r="CP6" s="35">
        <f t="shared" si="10"/>
        <v>62.01</v>
      </c>
      <c r="CQ6" s="35">
        <f t="shared" si="10"/>
        <v>53.47</v>
      </c>
      <c r="CR6" s="35">
        <f t="shared" si="10"/>
        <v>38.24</v>
      </c>
      <c r="CS6" s="35">
        <f t="shared" si="10"/>
        <v>39.42</v>
      </c>
      <c r="CT6" s="35">
        <f t="shared" si="10"/>
        <v>39.68</v>
      </c>
      <c r="CU6" s="35">
        <f t="shared" si="10"/>
        <v>37.51</v>
      </c>
      <c r="CV6" s="35">
        <f t="shared" si="10"/>
        <v>39.9</v>
      </c>
      <c r="CW6" s="34" t="str">
        <f>IF(CW7="","",IF(CW7="-","【-】","【"&amp;SUBSTITUTE(TEXT(CW7,"#,##0.00"),"-","△")&amp;"】"))</f>
        <v>【34.15】</v>
      </c>
      <c r="CX6" s="35">
        <f>IF(CX7="",NA(),CX7)</f>
        <v>86.66</v>
      </c>
      <c r="CY6" s="35">
        <f t="shared" ref="CY6:DG6" si="11">IF(CY7="",NA(),CY7)</f>
        <v>86.7</v>
      </c>
      <c r="CZ6" s="35">
        <f t="shared" si="11"/>
        <v>86.37</v>
      </c>
      <c r="DA6" s="35">
        <f t="shared" si="11"/>
        <v>88.49</v>
      </c>
      <c r="DB6" s="35">
        <f t="shared" si="11"/>
        <v>87.96</v>
      </c>
      <c r="DC6" s="35">
        <f t="shared" si="11"/>
        <v>81.84</v>
      </c>
      <c r="DD6" s="35">
        <f t="shared" si="11"/>
        <v>82.97</v>
      </c>
      <c r="DE6" s="35">
        <f t="shared" si="11"/>
        <v>83.95</v>
      </c>
      <c r="DF6" s="35">
        <f t="shared" si="11"/>
        <v>81.63</v>
      </c>
      <c r="DG6" s="35">
        <f t="shared" si="11"/>
        <v>85.72</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4">
        <f t="shared" si="14"/>
        <v>0</v>
      </c>
      <c r="EN6" s="35">
        <f t="shared" si="14"/>
        <v>0.12</v>
      </c>
      <c r="EO6" s="34" t="str">
        <f>IF(EO7="","",IF(EO7="-","【-】","【"&amp;SUBSTITUTE(TEXT(EO7,"#,##0.00"),"-","△")&amp;"】"))</f>
        <v>【0.01】</v>
      </c>
    </row>
    <row r="7" spans="1:145" s="36" customFormat="1">
      <c r="A7" s="28"/>
      <c r="B7" s="37">
        <v>2016</v>
      </c>
      <c r="C7" s="37">
        <v>401307</v>
      </c>
      <c r="D7" s="37">
        <v>47</v>
      </c>
      <c r="E7" s="37">
        <v>17</v>
      </c>
      <c r="F7" s="37">
        <v>6</v>
      </c>
      <c r="G7" s="37">
        <v>0</v>
      </c>
      <c r="H7" s="37" t="s">
        <v>109</v>
      </c>
      <c r="I7" s="37" t="s">
        <v>110</v>
      </c>
      <c r="J7" s="37" t="s">
        <v>111</v>
      </c>
      <c r="K7" s="37" t="s">
        <v>112</v>
      </c>
      <c r="L7" s="37" t="s">
        <v>113</v>
      </c>
      <c r="M7" s="37"/>
      <c r="N7" s="38" t="s">
        <v>114</v>
      </c>
      <c r="O7" s="38" t="s">
        <v>115</v>
      </c>
      <c r="P7" s="38">
        <v>0.15</v>
      </c>
      <c r="Q7" s="38">
        <v>70.53</v>
      </c>
      <c r="R7" s="38">
        <v>2602</v>
      </c>
      <c r="S7" s="38">
        <v>1514924</v>
      </c>
      <c r="T7" s="38">
        <v>343.39</v>
      </c>
      <c r="U7" s="38">
        <v>4411.67</v>
      </c>
      <c r="V7" s="38">
        <v>2127</v>
      </c>
      <c r="W7" s="38">
        <v>0.51</v>
      </c>
      <c r="X7" s="38">
        <v>4170.59</v>
      </c>
      <c r="Y7" s="38">
        <v>78.58</v>
      </c>
      <c r="Z7" s="38">
        <v>75.989999999999995</v>
      </c>
      <c r="AA7" s="38">
        <v>75.400000000000006</v>
      </c>
      <c r="AB7" s="38">
        <v>75.78</v>
      </c>
      <c r="AC7" s="38">
        <v>75.989999999999995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827.19</v>
      </c>
      <c r="BL7" s="38">
        <v>817.63</v>
      </c>
      <c r="BM7" s="38">
        <v>830.5</v>
      </c>
      <c r="BN7" s="38">
        <v>310.04000000000002</v>
      </c>
      <c r="BO7" s="38">
        <v>238.95</v>
      </c>
      <c r="BP7" s="38">
        <v>985.48</v>
      </c>
      <c r="BQ7" s="38">
        <v>21.15</v>
      </c>
      <c r="BR7" s="38">
        <v>23.97</v>
      </c>
      <c r="BS7" s="38">
        <v>22.81</v>
      </c>
      <c r="BT7" s="38">
        <v>20.78</v>
      </c>
      <c r="BU7" s="38">
        <v>20.059999999999999</v>
      </c>
      <c r="BV7" s="38">
        <v>45.01</v>
      </c>
      <c r="BW7" s="38">
        <v>46.31</v>
      </c>
      <c r="BX7" s="38">
        <v>43.66</v>
      </c>
      <c r="BY7" s="38">
        <v>45.36</v>
      </c>
      <c r="BZ7" s="38">
        <v>53.57</v>
      </c>
      <c r="CA7" s="38">
        <v>45.38</v>
      </c>
      <c r="CB7" s="38">
        <v>705.63</v>
      </c>
      <c r="CC7" s="38">
        <v>630.57000000000005</v>
      </c>
      <c r="CD7" s="38">
        <v>639.35</v>
      </c>
      <c r="CE7" s="38">
        <v>743.36</v>
      </c>
      <c r="CF7" s="38">
        <v>768.27</v>
      </c>
      <c r="CG7" s="38">
        <v>350.91</v>
      </c>
      <c r="CH7" s="38">
        <v>349.08</v>
      </c>
      <c r="CI7" s="38">
        <v>382.09</v>
      </c>
      <c r="CJ7" s="38">
        <v>384.28</v>
      </c>
      <c r="CK7" s="38">
        <v>310.41000000000003</v>
      </c>
      <c r="CL7" s="38">
        <v>377.04</v>
      </c>
      <c r="CM7" s="38">
        <v>52.16</v>
      </c>
      <c r="CN7" s="38">
        <v>55.07</v>
      </c>
      <c r="CO7" s="38">
        <v>59.76</v>
      </c>
      <c r="CP7" s="38">
        <v>62.01</v>
      </c>
      <c r="CQ7" s="38">
        <v>53.47</v>
      </c>
      <c r="CR7" s="38">
        <v>38.24</v>
      </c>
      <c r="CS7" s="38">
        <v>39.42</v>
      </c>
      <c r="CT7" s="38">
        <v>39.68</v>
      </c>
      <c r="CU7" s="38">
        <v>37.51</v>
      </c>
      <c r="CV7" s="38">
        <v>39.9</v>
      </c>
      <c r="CW7" s="38">
        <v>34.15</v>
      </c>
      <c r="CX7" s="38">
        <v>86.66</v>
      </c>
      <c r="CY7" s="38">
        <v>86.7</v>
      </c>
      <c r="CZ7" s="38">
        <v>86.37</v>
      </c>
      <c r="DA7" s="38">
        <v>88.49</v>
      </c>
      <c r="DB7" s="38">
        <v>87.96</v>
      </c>
      <c r="DC7" s="38">
        <v>81.84</v>
      </c>
      <c r="DD7" s="38">
        <v>82.97</v>
      </c>
      <c r="DE7" s="38">
        <v>83.95</v>
      </c>
      <c r="DF7" s="38">
        <v>81.63</v>
      </c>
      <c r="DG7" s="38">
        <v>85.72</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v>
      </c>
      <c r="EN7" s="38">
        <v>0.12</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2018-02-13T06:25:26Z</cp:lastPrinted>
  <dcterms:created xsi:type="dcterms:W3CDTF">2017-12-25T02:36:34Z</dcterms:created>
  <dcterms:modified xsi:type="dcterms:W3CDTF">2018-02-22T15:32:58Z</dcterms:modified>
  <cp:category/>
</cp:coreProperties>
</file>