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1 水道\01 法適\"/>
    </mc:Choice>
  </mc:AlternateContent>
  <workbookProtection workbookPassword="B319" lockStructure="1"/>
  <bookViews>
    <workbookView xWindow="240" yWindow="60" windowWidth="14940" windowHeight="7872"/>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BB8" i="4" s="1"/>
  <c r="S6" i="5"/>
  <c r="AT8" i="4" s="1"/>
  <c r="R6" i="5"/>
  <c r="AL8" i="4" s="1"/>
  <c r="Q6" i="5"/>
  <c r="W10" i="4" s="1"/>
  <c r="P6" i="5"/>
  <c r="P10" i="4" s="1"/>
  <c r="O6" i="5"/>
  <c r="N6" i="5"/>
  <c r="M6" i="5"/>
  <c r="L6" i="5"/>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G85" i="4"/>
  <c r="F85" i="4"/>
  <c r="BB10" i="4"/>
  <c r="AL10" i="4"/>
  <c r="I10" i="4"/>
  <c r="B10" i="4"/>
  <c r="W8" i="4"/>
  <c r="P8" i="4"/>
  <c r="C10" i="5" l="1"/>
  <c r="D10" i="5"/>
  <c r="E10" i="5"/>
  <c r="B10" i="5"/>
</calcChain>
</file>

<file path=xl/sharedStrings.xml><?xml version="1.0" encoding="utf-8"?>
<sst xmlns="http://schemas.openxmlformats.org/spreadsheetml/2006/main" count="235" uniqueCount="120">
  <si>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</si>
  <si>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</si>
  <si>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</si>
  <si>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</si>
  <si>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</si>
  <si>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</si>
  <si>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</si>
  <si>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</si>
  <si>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</si>
  <si>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</si>
  <si>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</si>
  <si>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</si>
  <si>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</si>
  <si>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</si>
  <si>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</si>
  <si>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</si>
  <si>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</si>
  <si>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</si>
  <si>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</si>
  <si>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</si>
  <si>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</si>
  <si>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</si>
  <si>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</si>
  <si>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</si>
  <si>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</si>
  <si>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</si>
  <si>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</si>
  <si>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</si>
  <si>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</si>
  <si>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</si>
  <si>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</si>
  <si>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</si>
  <si>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</si>
  <si>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</si>
  <si>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</si>
  <si>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</si>
  <si>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</si>
  <si>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</si>
  <si>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</si>
  <si>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</si>
  <si>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</si>
  <si>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</si>
  <si>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</si>
  <si>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</si>
  <si>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</si>
  <si>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</si>
  <si>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</si>
  <si>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</si>
  <si>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</si>
  <si>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</si>
  <si>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</si>
  <si>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</si>
  <si>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</si>
  <si>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</si>
  <si>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</si>
  <si>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</si>
  <si>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</si>
  <si>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</si>
  <si>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</si>
  <si>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</si>
  <si>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</si>
  <si>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</si>
  <si>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</si>
  <si>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</si>
  <si>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</si>
  <si>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</si>
  <si>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</si>
  <si>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</si>
  <si>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</si>
  <si>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</si>
  <si>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</si>
  <si>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</si>
  <si>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</si>
  <si>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</si>
  <si>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</si>
  <si>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</si>
  <si>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</si>
  <si>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</si>
  <si>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</si>
  <si>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</si>
  <si>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</si>
  <si>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</si>
  <si>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</si>
  <si>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</si>
  <si>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</si>
  <si>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</si>
  <si>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</si>
  <si>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</si>
  <si>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</si>
  <si>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</si>
  <si>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</si>
  <si>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</si>
  <si>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</si>
  <si>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</si>
  <si>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</si>
  <si>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</si>
  <si>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</si>
  <si>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</si>
  <si>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</si>
  <si>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</si>
  <si>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</si>
  <si>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</si>
  <si>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</si>
  <si>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</si>
  <si>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</si>
  <si>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福岡県　福岡地区水道企業団</t>
  </si>
  <si>
    <t>法適用</t>
  </si>
  <si>
    <t>水道事業</t>
  </si>
  <si>
    <t>用水供給事業</t>
  </si>
  <si>
    <t>B</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</si>
  <si>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</si>
  <si>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</si>
  <si>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</si>
  <si>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</si>
  <si>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</si>
  <si>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</si>
  <si>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</si>
  <si>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福岡地区水道企業団の経営状況は、平成38年度までの長期財政収支見通しにおいて、必要な事業計画の策定や適切な事業費を見込み料金設定を行っていることから経常収支比率や料金回収率ともに100%を超えており、累積欠損金も生じていない。
　流動比率が100%を超えていることから資金的にも健全である。
　企業債残高については、借入利息軽減及び借入残高の縮減のため、企業債借入を抑制していることから減少傾向にある。
　なお、水資源機構への償還金の残高を含めると303.54%(H28)であり、類似団体をやや下回る。
　効率性については、給水原価が類似団体に対して高額であるが、筑後川からの流域外導水（約25km）や海水淡水化センター等にかかる施設整備に多額の経費がかかるためであり、コストの削減に努めた結果徐々に下がっている。
　また、施設利用率は類似団体に比較し高率で推移しており、有収率は100%で推移している。</t>
    <rPh sb="1" eb="3">
      <t>フクオカ</t>
    </rPh>
    <rPh sb="3" eb="5">
      <t>チク</t>
    </rPh>
    <rPh sb="5" eb="7">
      <t>スイドウ</t>
    </rPh>
    <rPh sb="7" eb="9">
      <t>キギョウ</t>
    </rPh>
    <rPh sb="9" eb="10">
      <t>ダン</t>
    </rPh>
    <rPh sb="11" eb="13">
      <t>ケイエイ</t>
    </rPh>
    <rPh sb="13" eb="15">
      <t>ジョウキョウ</t>
    </rPh>
    <rPh sb="17" eb="19">
      <t>ヘイセイ</t>
    </rPh>
    <rPh sb="21" eb="23">
      <t>ネンド</t>
    </rPh>
    <rPh sb="26" eb="28">
      <t>チョウキ</t>
    </rPh>
    <rPh sb="28" eb="30">
      <t>ザイセイ</t>
    </rPh>
    <rPh sb="30" eb="32">
      <t>シュウシ</t>
    </rPh>
    <rPh sb="32" eb="34">
      <t>ミトオ</t>
    </rPh>
    <rPh sb="40" eb="42">
      <t>ヒツヨウ</t>
    </rPh>
    <rPh sb="43" eb="45">
      <t>ジギョウ</t>
    </rPh>
    <rPh sb="45" eb="47">
      <t>ケイカク</t>
    </rPh>
    <rPh sb="48" eb="50">
      <t>サクテイ</t>
    </rPh>
    <rPh sb="51" eb="53">
      <t>テキセツ</t>
    </rPh>
    <rPh sb="54" eb="57">
      <t>ジギョウヒ</t>
    </rPh>
    <rPh sb="58" eb="60">
      <t>ミコ</t>
    </rPh>
    <rPh sb="61" eb="63">
      <t>リョウキン</t>
    </rPh>
    <rPh sb="63" eb="65">
      <t>セッテイ</t>
    </rPh>
    <rPh sb="66" eb="67">
      <t>オコナ</t>
    </rPh>
    <rPh sb="84" eb="87">
      <t>カイシュウリツ</t>
    </rPh>
    <rPh sb="95" eb="96">
      <t>コ</t>
    </rPh>
    <rPh sb="116" eb="118">
      <t>リュウドウ</t>
    </rPh>
    <rPh sb="118" eb="120">
      <t>ヒリツ</t>
    </rPh>
    <rPh sb="126" eb="127">
      <t>コ</t>
    </rPh>
    <rPh sb="148" eb="151">
      <t>キギョウサイ</t>
    </rPh>
    <rPh sb="151" eb="153">
      <t>ザンダカ</t>
    </rPh>
    <rPh sb="159" eb="161">
      <t>カリイレ</t>
    </rPh>
    <rPh sb="161" eb="163">
      <t>リソク</t>
    </rPh>
    <rPh sb="163" eb="165">
      <t>ケイゲン</t>
    </rPh>
    <rPh sb="165" eb="166">
      <t>オヨ</t>
    </rPh>
    <rPh sb="167" eb="169">
      <t>カリイレ</t>
    </rPh>
    <rPh sb="169" eb="171">
      <t>ザンダカ</t>
    </rPh>
    <rPh sb="172" eb="174">
      <t>シュクゲン</t>
    </rPh>
    <rPh sb="178" eb="181">
      <t>キギョウサイ</t>
    </rPh>
    <rPh sb="181" eb="183">
      <t>カリイレ</t>
    </rPh>
    <rPh sb="184" eb="186">
      <t>ヨクセイ</t>
    </rPh>
    <rPh sb="194" eb="196">
      <t>ゲンショウ</t>
    </rPh>
    <rPh sb="196" eb="198">
      <t>ケイコウ</t>
    </rPh>
    <rPh sb="207" eb="210">
      <t>ミズシゲン</t>
    </rPh>
    <rPh sb="210" eb="212">
      <t>キコウ</t>
    </rPh>
    <rPh sb="214" eb="217">
      <t>ショウカンキン</t>
    </rPh>
    <rPh sb="218" eb="220">
      <t>ザンダカ</t>
    </rPh>
    <rPh sb="221" eb="222">
      <t>フク</t>
    </rPh>
    <rPh sb="241" eb="243">
      <t>ルイジ</t>
    </rPh>
    <rPh sb="243" eb="245">
      <t>ダンタイ</t>
    </rPh>
    <rPh sb="248" eb="250">
      <t>シタマワ</t>
    </rPh>
    <rPh sb="254" eb="257">
      <t>コウリツセイ</t>
    </rPh>
    <rPh sb="263" eb="265">
      <t>キュウスイ</t>
    </rPh>
    <rPh sb="265" eb="267">
      <t>ゲンカ</t>
    </rPh>
    <rPh sb="268" eb="270">
      <t>ルイジ</t>
    </rPh>
    <rPh sb="270" eb="272">
      <t>ダンタイ</t>
    </rPh>
    <rPh sb="273" eb="274">
      <t>タイ</t>
    </rPh>
    <rPh sb="276" eb="278">
      <t>コウガク</t>
    </rPh>
    <rPh sb="283" eb="286">
      <t>チクゴガワ</t>
    </rPh>
    <rPh sb="289" eb="291">
      <t>リュウイキ</t>
    </rPh>
    <rPh sb="291" eb="292">
      <t>ガイ</t>
    </rPh>
    <rPh sb="292" eb="294">
      <t>ドウスイ</t>
    </rPh>
    <rPh sb="295" eb="296">
      <t>ヤク</t>
    </rPh>
    <rPh sb="302" eb="304">
      <t>カイスイ</t>
    </rPh>
    <rPh sb="304" eb="307">
      <t>タンスイカ</t>
    </rPh>
    <rPh sb="311" eb="312">
      <t>トウ</t>
    </rPh>
    <rPh sb="316" eb="318">
      <t>シセツ</t>
    </rPh>
    <rPh sb="318" eb="320">
      <t>セイビ</t>
    </rPh>
    <rPh sb="321" eb="323">
      <t>タガク</t>
    </rPh>
    <rPh sb="324" eb="326">
      <t>ケイヒ</t>
    </rPh>
    <rPh sb="340" eb="342">
      <t>サクゲン</t>
    </rPh>
    <rPh sb="343" eb="344">
      <t>ツト</t>
    </rPh>
    <rPh sb="346" eb="348">
      <t>ケッカ</t>
    </rPh>
    <rPh sb="348" eb="350">
      <t>ジョジョ</t>
    </rPh>
    <rPh sb="351" eb="352">
      <t>サ</t>
    </rPh>
    <rPh sb="363" eb="365">
      <t>シセツ</t>
    </rPh>
    <rPh sb="365" eb="368">
      <t>リヨウリツ</t>
    </rPh>
    <rPh sb="374" eb="376">
      <t>ヒカク</t>
    </rPh>
    <rPh sb="377" eb="379">
      <t>コウリツ</t>
    </rPh>
    <rPh sb="380" eb="382">
      <t>スイイ</t>
    </rPh>
    <phoneticPr fontId="4"/>
  </si>
  <si>
    <t>　経営比較分析の結果、福岡地区水道企業団の経営状況は概ね安定している。
　福岡都市圏の安心で快適な住民生活を支える水道として、将来にわたって、効率的な経営のもとに、安全で良質な水道用水を継続して安定的に供給していくことができる見込みである。</t>
    <rPh sb="1" eb="3">
      <t>ケイエイ</t>
    </rPh>
    <rPh sb="3" eb="5">
      <t>ヒカク</t>
    </rPh>
    <rPh sb="5" eb="7">
      <t>ブンセキ</t>
    </rPh>
    <rPh sb="8" eb="10">
      <t>ケッカ</t>
    </rPh>
    <rPh sb="11" eb="13">
      <t>フクオカ</t>
    </rPh>
    <rPh sb="13" eb="15">
      <t>チク</t>
    </rPh>
    <rPh sb="15" eb="17">
      <t>スイドウ</t>
    </rPh>
    <rPh sb="17" eb="19">
      <t>キギョウ</t>
    </rPh>
    <rPh sb="19" eb="20">
      <t>ダン</t>
    </rPh>
    <rPh sb="21" eb="23">
      <t>ケイエイ</t>
    </rPh>
    <rPh sb="23" eb="25">
      <t>ジョウキョウ</t>
    </rPh>
    <rPh sb="26" eb="27">
      <t>オオム</t>
    </rPh>
    <rPh sb="28" eb="30">
      <t>アンテイ</t>
    </rPh>
    <rPh sb="37" eb="39">
      <t>フクオカ</t>
    </rPh>
    <rPh sb="39" eb="42">
      <t>トシケン</t>
    </rPh>
    <rPh sb="43" eb="45">
      <t>アンシン</t>
    </rPh>
    <rPh sb="46" eb="48">
      <t>カイテキ</t>
    </rPh>
    <rPh sb="49" eb="51">
      <t>ジュウミン</t>
    </rPh>
    <rPh sb="51" eb="53">
      <t>セイカツ</t>
    </rPh>
    <rPh sb="54" eb="55">
      <t>ササ</t>
    </rPh>
    <rPh sb="57" eb="59">
      <t>スイドウ</t>
    </rPh>
    <rPh sb="63" eb="65">
      <t>ショウライ</t>
    </rPh>
    <rPh sb="71" eb="74">
      <t>コウリツテキ</t>
    </rPh>
    <rPh sb="75" eb="77">
      <t>ケイエイ</t>
    </rPh>
    <rPh sb="82" eb="84">
      <t>アンゼン</t>
    </rPh>
    <rPh sb="85" eb="87">
      <t>リョウシツ</t>
    </rPh>
    <rPh sb="88" eb="90">
      <t>スイドウ</t>
    </rPh>
    <rPh sb="90" eb="92">
      <t>ヨウスイ</t>
    </rPh>
    <rPh sb="93" eb="95">
      <t>ケイゾク</t>
    </rPh>
    <rPh sb="97" eb="100">
      <t>アンテイテキ</t>
    </rPh>
    <rPh sb="101" eb="103">
      <t>キョウキュウ</t>
    </rPh>
    <rPh sb="113" eb="115">
      <t>ミコ</t>
    </rPh>
    <phoneticPr fontId="7"/>
  </si>
  <si>
    <t xml:space="preserve">　福岡地区水道企業団は昭和48年度に設立し、昭和49年度から管路整備を始めており、設置から40年を超えた管路が出てきたことから管路経年化率は上昇している。
　当企業団は、管体調査の結果を受けて、管路整備計画で実耐用年数を80年と設定し、優先度の高いものから更新することとしている。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</si>
</sst>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10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1745112"/>
        <c:axId val="50174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0.16</c:v>
                </c:pt>
                <c:pt idx="1">
                  <c:v>0.25</c:v>
                </c:pt>
                <c:pt idx="2">
                  <c:v>0.13</c:v>
                </c:pt>
                <c:pt idx="3">
                  <c:v>0.26</c:v>
                </c:pt>
                <c:pt idx="4">
                  <c:v>0.24</c:v>
                </c:pt>
              </c:numCache>
            </c:numRef>
          </c:val>
          <c:smooth val="0"/>
        </c:ser>
        <c:dLbls>
          <c:showLegendKey val="0"/>
          <c:showVal val="0"/>
          <c:showCatName val="0"/>
          <c:showSerName val="0"/>
          <c:showPercent val="0"/>
          <c:showBubbleSize val="0"/>
        </c:dLbls>
        <c:marker val="1"/>
        <c:smooth val="0"/>
        <c:axId val="501745112"/>
        <c:axId val="501745504"/>
      </c:lineChart>
      <c:dateAx>
        <c:axId val="501745112"/>
        <c:scaling>
          <c:orientation val="minMax"/>
        </c:scaling>
        <c:delete val="1"/>
        <c:axPos val="b"/>
        <c:numFmt formatCode="ge" sourceLinked="1"/>
        <c:majorTickMark val="none"/>
        <c:minorTickMark val="none"/>
        <c:tickLblPos val="none"/>
        <c:crossAx val="501745504"/>
        <c:crosses val="autoZero"/>
        <c:auto val="1"/>
        <c:lblOffset val="100"/>
        <c:baseTimeUnit val="years"/>
      </c:dateAx>
      <c:valAx>
        <c:axId val="50174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745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112.87</c:v>
                </c:pt>
                <c:pt idx="1">
                  <c:v>99.5</c:v>
                </c:pt>
                <c:pt idx="2">
                  <c:v>107.03</c:v>
                </c:pt>
                <c:pt idx="3">
                  <c:v>105.35</c:v>
                </c:pt>
                <c:pt idx="4">
                  <c:v>113.07</c:v>
                </c:pt>
              </c:numCache>
            </c:numRef>
          </c:val>
        </c:ser>
        <c:dLbls>
          <c:showLegendKey val="0"/>
          <c:showVal val="0"/>
          <c:showCatName val="0"/>
          <c:showSerName val="0"/>
          <c:showPercent val="0"/>
          <c:showBubbleSize val="0"/>
        </c:dLbls>
        <c:gapWidth val="150"/>
        <c:axId val="501742368"/>
        <c:axId val="50174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113.88</c:v>
                </c:pt>
                <c:pt idx="2">
                  <c:v>113.47</c:v>
                </c:pt>
                <c:pt idx="3">
                  <c:v>113.33</c:v>
                </c:pt>
                <c:pt idx="4">
                  <c:v>114.05</c:v>
                </c:pt>
              </c:numCache>
            </c:numRef>
          </c:val>
          <c:smooth val="0"/>
        </c:ser>
        <c:dLbls>
          <c:showLegendKey val="0"/>
          <c:showVal val="0"/>
          <c:showCatName val="0"/>
          <c:showSerName val="0"/>
          <c:showPercent val="0"/>
          <c:showBubbleSize val="0"/>
        </c:dLbls>
        <c:marker val="1"/>
        <c:smooth val="0"/>
        <c:axId val="501742368"/>
        <c:axId val="501747072"/>
      </c:lineChart>
      <c:dateAx>
        <c:axId val="501742368"/>
        <c:scaling>
          <c:orientation val="minMax"/>
        </c:scaling>
        <c:delete val="1"/>
        <c:axPos val="b"/>
        <c:numFmt formatCode="ge" sourceLinked="1"/>
        <c:majorTickMark val="none"/>
        <c:minorTickMark val="none"/>
        <c:tickLblPos val="none"/>
        <c:crossAx val="501747072"/>
        <c:crosses val="autoZero"/>
        <c:auto val="1"/>
        <c:lblOffset val="100"/>
        <c:baseTimeUnit val="years"/>
      </c:dateAx>
      <c:valAx>
        <c:axId val="501747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174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40.74</c:v>
                </c:pt>
                <c:pt idx="1">
                  <c:v>42.6</c:v>
                </c:pt>
                <c:pt idx="2">
                  <c:v>43.69</c:v>
                </c:pt>
                <c:pt idx="3">
                  <c:v>45.57</c:v>
                </c:pt>
                <c:pt idx="4">
                  <c:v>47.43</c:v>
                </c:pt>
              </c:numCache>
            </c:numRef>
          </c:val>
        </c:ser>
        <c:dLbls>
          <c:showLegendKey val="0"/>
          <c:showVal val="0"/>
          <c:showCatName val="0"/>
          <c:showSerName val="0"/>
          <c:showPercent val="0"/>
          <c:showBubbleSize val="0"/>
        </c:dLbls>
        <c:gapWidth val="150"/>
        <c:axId val="501748248"/>
        <c:axId val="501746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38.86</c:v>
                </c:pt>
                <c:pt idx="1">
                  <c:v>39.81</c:v>
                </c:pt>
                <c:pt idx="2">
                  <c:v>51.44</c:v>
                </c:pt>
                <c:pt idx="3">
                  <c:v>52.4</c:v>
                </c:pt>
                <c:pt idx="4">
                  <c:v>53.56</c:v>
                </c:pt>
              </c:numCache>
            </c:numRef>
          </c:val>
          <c:smooth val="0"/>
        </c:ser>
        <c:dLbls>
          <c:showLegendKey val="0"/>
          <c:showVal val="0"/>
          <c:showCatName val="0"/>
          <c:showSerName val="0"/>
          <c:showPercent val="0"/>
          <c:showBubbleSize val="0"/>
        </c:dLbls>
        <c:marker val="1"/>
        <c:smooth val="0"/>
        <c:axId val="501748248"/>
        <c:axId val="501746680"/>
      </c:lineChart>
      <c:dateAx>
        <c:axId val="501748248"/>
        <c:scaling>
          <c:orientation val="minMax"/>
        </c:scaling>
        <c:delete val="1"/>
        <c:axPos val="b"/>
        <c:numFmt formatCode="ge" sourceLinked="1"/>
        <c:majorTickMark val="none"/>
        <c:minorTickMark val="none"/>
        <c:tickLblPos val="none"/>
        <c:crossAx val="501746680"/>
        <c:crosses val="autoZero"/>
        <c:auto val="1"/>
        <c:lblOffset val="100"/>
        <c:baseTimeUnit val="years"/>
      </c:dateAx>
      <c:valAx>
        <c:axId val="501746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748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formatCode="#,##0.00;&quot;△&quot;#,##0.00;&quot;-&quot;">
                  <c:v>6.26</c:v>
                </c:pt>
                <c:pt idx="3" formatCode="#,##0.00;&quot;△&quot;#,##0.00;&quot;-&quot;">
                  <c:v>12.67</c:v>
                </c:pt>
                <c:pt idx="4" formatCode="#,##0.00;&quot;△&quot;#,##0.00;&quot;-&quot;">
                  <c:v>16.57</c:v>
                </c:pt>
              </c:numCache>
            </c:numRef>
          </c:val>
        </c:ser>
        <c:dLbls>
          <c:showLegendKey val="0"/>
          <c:showVal val="0"/>
          <c:showCatName val="0"/>
          <c:showSerName val="0"/>
          <c:showPercent val="0"/>
          <c:showBubbleSize val="0"/>
        </c:dLbls>
        <c:gapWidth val="150"/>
        <c:axId val="501692048"/>
        <c:axId val="501689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12.13</c:v>
                </c:pt>
                <c:pt idx="1">
                  <c:v>13.72</c:v>
                </c:pt>
                <c:pt idx="2">
                  <c:v>16.77</c:v>
                </c:pt>
                <c:pt idx="3">
                  <c:v>18.05</c:v>
                </c:pt>
                <c:pt idx="4">
                  <c:v>19.440000000000001</c:v>
                </c:pt>
              </c:numCache>
            </c:numRef>
          </c:val>
          <c:smooth val="0"/>
        </c:ser>
        <c:dLbls>
          <c:showLegendKey val="0"/>
          <c:showVal val="0"/>
          <c:showCatName val="0"/>
          <c:showSerName val="0"/>
          <c:showPercent val="0"/>
          <c:showBubbleSize val="0"/>
        </c:dLbls>
        <c:marker val="1"/>
        <c:smooth val="0"/>
        <c:axId val="501692048"/>
        <c:axId val="501689304"/>
      </c:lineChart>
      <c:dateAx>
        <c:axId val="501692048"/>
        <c:scaling>
          <c:orientation val="minMax"/>
        </c:scaling>
        <c:delete val="1"/>
        <c:axPos val="b"/>
        <c:numFmt formatCode="ge" sourceLinked="1"/>
        <c:majorTickMark val="none"/>
        <c:minorTickMark val="none"/>
        <c:tickLblPos val="none"/>
        <c:crossAx val="501689304"/>
        <c:crosses val="autoZero"/>
        <c:auto val="1"/>
        <c:lblOffset val="100"/>
        <c:baseTimeUnit val="years"/>
      </c:dateAx>
      <c:valAx>
        <c:axId val="501689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1694400"/>
        <c:axId val="501696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23.57</c:v>
                </c:pt>
                <c:pt idx="1">
                  <c:v>21.34</c:v>
                </c:pt>
                <c:pt idx="2">
                  <c:v>16.89</c:v>
                </c:pt>
                <c:pt idx="3">
                  <c:v>17.39</c:v>
                </c:pt>
                <c:pt idx="4">
                  <c:v>12.65</c:v>
                </c:pt>
              </c:numCache>
            </c:numRef>
          </c:val>
          <c:smooth val="0"/>
        </c:ser>
        <c:dLbls>
          <c:showLegendKey val="0"/>
          <c:showVal val="0"/>
          <c:showCatName val="0"/>
          <c:showSerName val="0"/>
          <c:showPercent val="0"/>
          <c:showBubbleSize val="0"/>
        </c:dLbls>
        <c:marker val="1"/>
        <c:smooth val="0"/>
        <c:axId val="501694400"/>
        <c:axId val="501696360"/>
      </c:lineChart>
      <c:dateAx>
        <c:axId val="501694400"/>
        <c:scaling>
          <c:orientation val="minMax"/>
        </c:scaling>
        <c:delete val="1"/>
        <c:axPos val="b"/>
        <c:numFmt formatCode="ge" sourceLinked="1"/>
        <c:majorTickMark val="none"/>
        <c:minorTickMark val="none"/>
        <c:tickLblPos val="none"/>
        <c:crossAx val="501696360"/>
        <c:crosses val="autoZero"/>
        <c:auto val="1"/>
        <c:lblOffset val="100"/>
        <c:baseTimeUnit val="years"/>
      </c:dateAx>
      <c:valAx>
        <c:axId val="501696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169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334.49</c:v>
                </c:pt>
                <c:pt idx="1">
                  <c:v>306.39</c:v>
                </c:pt>
                <c:pt idx="2">
                  <c:v>137.49</c:v>
                </c:pt>
                <c:pt idx="3">
                  <c:v>146.77000000000001</c:v>
                </c:pt>
                <c:pt idx="4">
                  <c:v>174.74</c:v>
                </c:pt>
              </c:numCache>
            </c:numRef>
          </c:val>
        </c:ser>
        <c:dLbls>
          <c:showLegendKey val="0"/>
          <c:showVal val="0"/>
          <c:showCatName val="0"/>
          <c:showSerName val="0"/>
          <c:showPercent val="0"/>
          <c:showBubbleSize val="0"/>
        </c:dLbls>
        <c:gapWidth val="150"/>
        <c:axId val="501693616"/>
        <c:axId val="50297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654.97</c:v>
                </c:pt>
                <c:pt idx="1">
                  <c:v>634.53</c:v>
                </c:pt>
                <c:pt idx="2">
                  <c:v>200.22</c:v>
                </c:pt>
                <c:pt idx="3">
                  <c:v>212.95</c:v>
                </c:pt>
                <c:pt idx="4">
                  <c:v>224.41</c:v>
                </c:pt>
              </c:numCache>
            </c:numRef>
          </c:val>
          <c:smooth val="0"/>
        </c:ser>
        <c:dLbls>
          <c:showLegendKey val="0"/>
          <c:showVal val="0"/>
          <c:showCatName val="0"/>
          <c:showSerName val="0"/>
          <c:showPercent val="0"/>
          <c:showBubbleSize val="0"/>
        </c:dLbls>
        <c:marker val="1"/>
        <c:smooth val="0"/>
        <c:axId val="501693616"/>
        <c:axId val="502978928"/>
      </c:lineChart>
      <c:dateAx>
        <c:axId val="501693616"/>
        <c:scaling>
          <c:orientation val="minMax"/>
        </c:scaling>
        <c:delete val="1"/>
        <c:axPos val="b"/>
        <c:numFmt formatCode="ge" sourceLinked="1"/>
        <c:majorTickMark val="none"/>
        <c:minorTickMark val="none"/>
        <c:tickLblPos val="none"/>
        <c:crossAx val="502978928"/>
        <c:crosses val="autoZero"/>
        <c:auto val="1"/>
        <c:lblOffset val="100"/>
        <c:baseTimeUnit val="years"/>
      </c:dateAx>
      <c:valAx>
        <c:axId val="502978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169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199.4</c:v>
                </c:pt>
                <c:pt idx="1">
                  <c:v>211.39</c:v>
                </c:pt>
                <c:pt idx="2">
                  <c:v>208.65</c:v>
                </c:pt>
                <c:pt idx="3">
                  <c:v>200.17</c:v>
                </c:pt>
                <c:pt idx="4">
                  <c:v>193.39</c:v>
                </c:pt>
              </c:numCache>
            </c:numRef>
          </c:val>
        </c:ser>
        <c:dLbls>
          <c:showLegendKey val="0"/>
          <c:showVal val="0"/>
          <c:showCatName val="0"/>
          <c:showSerName val="0"/>
          <c:showPercent val="0"/>
          <c:showBubbleSize val="0"/>
        </c:dLbls>
        <c:gapWidth val="150"/>
        <c:axId val="502985592"/>
        <c:axId val="50298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383.75</c:v>
                </c:pt>
                <c:pt idx="1">
                  <c:v>368.94</c:v>
                </c:pt>
                <c:pt idx="2">
                  <c:v>351.06</c:v>
                </c:pt>
                <c:pt idx="3">
                  <c:v>333.48</c:v>
                </c:pt>
                <c:pt idx="4">
                  <c:v>320.31</c:v>
                </c:pt>
              </c:numCache>
            </c:numRef>
          </c:val>
          <c:smooth val="0"/>
        </c:ser>
        <c:dLbls>
          <c:showLegendKey val="0"/>
          <c:showVal val="0"/>
          <c:showCatName val="0"/>
          <c:showSerName val="0"/>
          <c:showPercent val="0"/>
          <c:showBubbleSize val="0"/>
        </c:dLbls>
        <c:marker val="1"/>
        <c:smooth val="0"/>
        <c:axId val="502985592"/>
        <c:axId val="502982848"/>
      </c:lineChart>
      <c:dateAx>
        <c:axId val="502985592"/>
        <c:scaling>
          <c:orientation val="minMax"/>
        </c:scaling>
        <c:delete val="1"/>
        <c:axPos val="b"/>
        <c:numFmt formatCode="ge" sourceLinked="1"/>
        <c:majorTickMark val="none"/>
        <c:minorTickMark val="none"/>
        <c:tickLblPos val="none"/>
        <c:crossAx val="502982848"/>
        <c:crosses val="autoZero"/>
        <c:auto val="1"/>
        <c:lblOffset val="100"/>
        <c:baseTimeUnit val="years"/>
      </c:dateAx>
      <c:valAx>
        <c:axId val="502982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2985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109.36</c:v>
                </c:pt>
                <c:pt idx="1">
                  <c:v>96.62</c:v>
                </c:pt>
                <c:pt idx="2">
                  <c:v>103.71</c:v>
                </c:pt>
                <c:pt idx="3">
                  <c:v>102.07</c:v>
                </c:pt>
                <c:pt idx="4">
                  <c:v>110.86</c:v>
                </c:pt>
              </c:numCache>
            </c:numRef>
          </c:val>
        </c:ser>
        <c:dLbls>
          <c:showLegendKey val="0"/>
          <c:showVal val="0"/>
          <c:showCatName val="0"/>
          <c:showSerName val="0"/>
          <c:showPercent val="0"/>
          <c:showBubbleSize val="0"/>
        </c:dLbls>
        <c:gapWidth val="150"/>
        <c:axId val="502981280"/>
        <c:axId val="50297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110.39</c:v>
                </c:pt>
                <c:pt idx="1">
                  <c:v>111.12</c:v>
                </c:pt>
                <c:pt idx="2">
                  <c:v>112.92</c:v>
                </c:pt>
                <c:pt idx="3">
                  <c:v>112.81</c:v>
                </c:pt>
                <c:pt idx="4">
                  <c:v>113.88</c:v>
                </c:pt>
              </c:numCache>
            </c:numRef>
          </c:val>
          <c:smooth val="0"/>
        </c:ser>
        <c:dLbls>
          <c:showLegendKey val="0"/>
          <c:showVal val="0"/>
          <c:showCatName val="0"/>
          <c:showSerName val="0"/>
          <c:showPercent val="0"/>
          <c:showBubbleSize val="0"/>
        </c:dLbls>
        <c:marker val="1"/>
        <c:smooth val="0"/>
        <c:axId val="502981280"/>
        <c:axId val="502978144"/>
      </c:lineChart>
      <c:dateAx>
        <c:axId val="502981280"/>
        <c:scaling>
          <c:orientation val="minMax"/>
        </c:scaling>
        <c:delete val="1"/>
        <c:axPos val="b"/>
        <c:numFmt formatCode="ge" sourceLinked="1"/>
        <c:majorTickMark val="none"/>
        <c:minorTickMark val="none"/>
        <c:tickLblPos val="none"/>
        <c:crossAx val="502978144"/>
        <c:crosses val="autoZero"/>
        <c:auto val="1"/>
        <c:lblOffset val="100"/>
        <c:baseTimeUnit val="years"/>
      </c:dateAx>
      <c:valAx>
        <c:axId val="50297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8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125.41</c:v>
                </c:pt>
                <c:pt idx="1">
                  <c:v>119.97</c:v>
                </c:pt>
                <c:pt idx="2">
                  <c:v>111.74</c:v>
                </c:pt>
                <c:pt idx="3">
                  <c:v>112.02</c:v>
                </c:pt>
                <c:pt idx="4">
                  <c:v>102.87</c:v>
                </c:pt>
              </c:numCache>
            </c:numRef>
          </c:val>
        </c:ser>
        <c:dLbls>
          <c:showLegendKey val="0"/>
          <c:showVal val="0"/>
          <c:showCatName val="0"/>
          <c:showSerName val="0"/>
          <c:showPercent val="0"/>
          <c:showBubbleSize val="0"/>
        </c:dLbls>
        <c:gapWidth val="150"/>
        <c:axId val="502982064"/>
        <c:axId val="50298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76.81</c:v>
                </c:pt>
                <c:pt idx="1">
                  <c:v>75.75</c:v>
                </c:pt>
                <c:pt idx="2">
                  <c:v>75.3</c:v>
                </c:pt>
                <c:pt idx="3">
                  <c:v>75.3</c:v>
                </c:pt>
                <c:pt idx="4">
                  <c:v>74.02</c:v>
                </c:pt>
              </c:numCache>
            </c:numRef>
          </c:val>
          <c:smooth val="0"/>
        </c:ser>
        <c:dLbls>
          <c:showLegendKey val="0"/>
          <c:showVal val="0"/>
          <c:showCatName val="0"/>
          <c:showSerName val="0"/>
          <c:showPercent val="0"/>
          <c:showBubbleSize val="0"/>
        </c:dLbls>
        <c:marker val="1"/>
        <c:smooth val="0"/>
        <c:axId val="502982064"/>
        <c:axId val="502984416"/>
      </c:lineChart>
      <c:dateAx>
        <c:axId val="502982064"/>
        <c:scaling>
          <c:orientation val="minMax"/>
        </c:scaling>
        <c:delete val="1"/>
        <c:axPos val="b"/>
        <c:numFmt formatCode="ge" sourceLinked="1"/>
        <c:majorTickMark val="none"/>
        <c:minorTickMark val="none"/>
        <c:tickLblPos val="none"/>
        <c:crossAx val="502984416"/>
        <c:crosses val="autoZero"/>
        <c:auto val="1"/>
        <c:lblOffset val="100"/>
        <c:baseTimeUnit val="years"/>
      </c:dateAx>
      <c:valAx>
        <c:axId val="50298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8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86.41</c:v>
                </c:pt>
                <c:pt idx="1">
                  <c:v>91.86</c:v>
                </c:pt>
                <c:pt idx="2">
                  <c:v>91.89</c:v>
                </c:pt>
                <c:pt idx="3">
                  <c:v>93.25</c:v>
                </c:pt>
                <c:pt idx="4">
                  <c:v>94.19</c:v>
                </c:pt>
              </c:numCache>
            </c:numRef>
          </c:val>
        </c:ser>
        <c:dLbls>
          <c:showLegendKey val="0"/>
          <c:showVal val="0"/>
          <c:showCatName val="0"/>
          <c:showSerName val="0"/>
          <c:showPercent val="0"/>
          <c:showBubbleSize val="0"/>
        </c:dLbls>
        <c:gapWidth val="150"/>
        <c:axId val="277241712"/>
        <c:axId val="27724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64.55</c:v>
                </c:pt>
                <c:pt idx="1">
                  <c:v>64.12</c:v>
                </c:pt>
                <c:pt idx="2">
                  <c:v>62.69</c:v>
                </c:pt>
                <c:pt idx="3">
                  <c:v>61.82</c:v>
                </c:pt>
                <c:pt idx="4">
                  <c:v>61.66</c:v>
                </c:pt>
              </c:numCache>
            </c:numRef>
          </c:val>
          <c:smooth val="0"/>
        </c:ser>
        <c:dLbls>
          <c:showLegendKey val="0"/>
          <c:showVal val="0"/>
          <c:showCatName val="0"/>
          <c:showSerName val="0"/>
          <c:showPercent val="0"/>
          <c:showBubbleSize val="0"/>
        </c:dLbls>
        <c:marker val="1"/>
        <c:smooth val="0"/>
        <c:axId val="277241712"/>
        <c:axId val="277242496"/>
      </c:lineChart>
      <c:dateAx>
        <c:axId val="277241712"/>
        <c:scaling>
          <c:orientation val="minMax"/>
        </c:scaling>
        <c:delete val="1"/>
        <c:axPos val="b"/>
        <c:numFmt formatCode="ge" sourceLinked="1"/>
        <c:majorTickMark val="none"/>
        <c:minorTickMark val="none"/>
        <c:tickLblPos val="none"/>
        <c:crossAx val="277242496"/>
        <c:crosses val="autoZero"/>
        <c:auto val="1"/>
        <c:lblOffset val="100"/>
        <c:baseTimeUnit val="years"/>
      </c:dateAx>
      <c:valAx>
        <c:axId val="277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277243280"/>
        <c:axId val="277244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99.93</c:v>
                </c:pt>
                <c:pt idx="1">
                  <c:v>100.12</c:v>
                </c:pt>
                <c:pt idx="2">
                  <c:v>100.12</c:v>
                </c:pt>
                <c:pt idx="3">
                  <c:v>100.03</c:v>
                </c:pt>
                <c:pt idx="4">
                  <c:v>100.05</c:v>
                </c:pt>
              </c:numCache>
            </c:numRef>
          </c:val>
          <c:smooth val="0"/>
        </c:ser>
        <c:dLbls>
          <c:showLegendKey val="0"/>
          <c:showVal val="0"/>
          <c:showCatName val="0"/>
          <c:showSerName val="0"/>
          <c:showPercent val="0"/>
          <c:showBubbleSize val="0"/>
        </c:dLbls>
        <c:marker val="1"/>
        <c:smooth val="0"/>
        <c:axId val="277243280"/>
        <c:axId val="277244456"/>
      </c:lineChart>
      <c:dateAx>
        <c:axId val="277243280"/>
        <c:scaling>
          <c:orientation val="minMax"/>
        </c:scaling>
        <c:delete val="1"/>
        <c:axPos val="b"/>
        <c:numFmt formatCode="ge" sourceLinked="1"/>
        <c:majorTickMark val="none"/>
        <c:minorTickMark val="none"/>
        <c:tickLblPos val="none"/>
        <c:crossAx val="277244456"/>
        <c:crosses val="autoZero"/>
        <c:auto val="1"/>
        <c:lblOffset val="100"/>
        <c:baseTimeUnit val="years"/>
      </c:dateAx>
      <c:valAx>
        <c:axId val="277244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【74.02】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福岡県　福岡地区水道企業団</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用水供給事業</v>
      </c>
      <c r="Q8" s="59"/>
      <c r="R8" s="59"/>
      <c r="S8" s="59"/>
      <c r="T8" s="59"/>
      <c r="U8" s="59"/>
      <c r="V8" s="59"/>
      <c r="W8" s="59" t="str">
        <f>データ!$L$6</f>
        <v>B</v>
      </c>
      <c r="X8" s="59"/>
      <c r="Y8" s="59"/>
      <c r="Z8" s="59"/>
      <c r="AA8" s="59"/>
      <c r="AB8" s="59"/>
      <c r="AC8" s="59"/>
      <c r="AD8" s="60" t="s">
        <v>116</v>
      </c>
      <c r="AE8" s="60"/>
      <c r="AF8" s="60"/>
      <c r="AG8" s="60"/>
      <c r="AH8" s="60"/>
      <c r="AI8" s="60"/>
      <c r="AJ8" s="60"/>
      <c r="AK8" s="5"/>
      <c r="AL8" s="61" t="str">
        <f>データ!$R$6</f>
        <v>-</v>
      </c>
      <c r="AM8" s="61"/>
      <c r="AN8" s="61"/>
      <c r="AO8" s="61"/>
      <c r="AP8" s="61"/>
      <c r="AQ8" s="61"/>
      <c r="AR8" s="61"/>
      <c r="AS8" s="61"/>
      <c r="AT8" s="51" t="str">
        <f>データ!$S$6</f>
        <v>-</v>
      </c>
      <c r="AU8" s="52"/>
      <c r="AV8" s="52"/>
      <c r="AW8" s="52"/>
      <c r="AX8" s="52"/>
      <c r="AY8" s="52"/>
      <c r="AZ8" s="52"/>
      <c r="BA8" s="52"/>
      <c r="BB8" s="53" t="str">
        <f>データ!$T$6</f>
        <v>-</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79.27</v>
      </c>
      <c r="J10" s="52"/>
      <c r="K10" s="52"/>
      <c r="L10" s="52"/>
      <c r="M10" s="52"/>
      <c r="N10" s="52"/>
      <c r="O10" s="64"/>
      <c r="P10" s="53">
        <f>データ!$P$6</f>
        <v>95.35</v>
      </c>
      <c r="Q10" s="53"/>
      <c r="R10" s="53"/>
      <c r="S10" s="53"/>
      <c r="T10" s="53"/>
      <c r="U10" s="53"/>
      <c r="V10" s="53"/>
      <c r="W10" s="61">
        <f>データ!$Q$6</f>
        <v>0</v>
      </c>
      <c r="X10" s="61"/>
      <c r="Y10" s="61"/>
      <c r="Z10" s="61"/>
      <c r="AA10" s="61"/>
      <c r="AB10" s="61"/>
      <c r="AC10" s="61"/>
      <c r="AD10" s="2"/>
      <c r="AE10" s="2"/>
      <c r="AF10" s="2"/>
      <c r="AG10" s="2"/>
      <c r="AH10" s="5"/>
      <c r="AI10" s="5"/>
      <c r="AJ10" s="5"/>
      <c r="AK10" s="5"/>
      <c r="AL10" s="61">
        <f>データ!$U$6</f>
        <v>2375488</v>
      </c>
      <c r="AM10" s="61"/>
      <c r="AN10" s="61"/>
      <c r="AO10" s="61"/>
      <c r="AP10" s="61"/>
      <c r="AQ10" s="61"/>
      <c r="AR10" s="61"/>
      <c r="AS10" s="61"/>
      <c r="AT10" s="51">
        <f>データ!$V$6</f>
        <v>551.23</v>
      </c>
      <c r="AU10" s="52"/>
      <c r="AV10" s="52"/>
      <c r="AW10" s="52"/>
      <c r="AX10" s="52"/>
      <c r="AY10" s="52"/>
      <c r="AZ10" s="52"/>
      <c r="BA10" s="52"/>
      <c r="BB10" s="53">
        <f>データ!$W$6</f>
        <v>4309.43</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5" t="s">
        <v>119</v>
      </c>
      <c r="BM47" s="86"/>
      <c r="BN47" s="86"/>
      <c r="BO47" s="86"/>
      <c r="BP47" s="86"/>
      <c r="BQ47" s="86"/>
      <c r="BR47" s="86"/>
      <c r="BS47" s="86"/>
      <c r="BT47" s="86"/>
      <c r="BU47" s="86"/>
      <c r="BV47" s="86"/>
      <c r="BW47" s="86"/>
      <c r="BX47" s="86"/>
      <c r="BY47" s="86"/>
      <c r="BZ47" s="87"/>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5"/>
      <c r="BM48" s="86"/>
      <c r="BN48" s="86"/>
      <c r="BO48" s="86"/>
      <c r="BP48" s="86"/>
      <c r="BQ48" s="86"/>
      <c r="BR48" s="86"/>
      <c r="BS48" s="86"/>
      <c r="BT48" s="86"/>
      <c r="BU48" s="86"/>
      <c r="BV48" s="86"/>
      <c r="BW48" s="86"/>
      <c r="BX48" s="86"/>
      <c r="BY48" s="86"/>
      <c r="BZ48" s="87"/>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5"/>
      <c r="BM49" s="86"/>
      <c r="BN49" s="86"/>
      <c r="BO49" s="86"/>
      <c r="BP49" s="86"/>
      <c r="BQ49" s="86"/>
      <c r="BR49" s="86"/>
      <c r="BS49" s="86"/>
      <c r="BT49" s="86"/>
      <c r="BU49" s="86"/>
      <c r="BV49" s="86"/>
      <c r="BW49" s="86"/>
      <c r="BX49" s="86"/>
      <c r="BY49" s="86"/>
      <c r="BZ49" s="87"/>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5"/>
      <c r="BM50" s="86"/>
      <c r="BN50" s="86"/>
      <c r="BO50" s="86"/>
      <c r="BP50" s="86"/>
      <c r="BQ50" s="86"/>
      <c r="BR50" s="86"/>
      <c r="BS50" s="86"/>
      <c r="BT50" s="86"/>
      <c r="BU50" s="86"/>
      <c r="BV50" s="86"/>
      <c r="BW50" s="86"/>
      <c r="BX50" s="86"/>
      <c r="BY50" s="86"/>
      <c r="BZ50" s="87"/>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5"/>
      <c r="BM51" s="86"/>
      <c r="BN51" s="86"/>
      <c r="BO51" s="86"/>
      <c r="BP51" s="86"/>
      <c r="BQ51" s="86"/>
      <c r="BR51" s="86"/>
      <c r="BS51" s="86"/>
      <c r="BT51" s="86"/>
      <c r="BU51" s="86"/>
      <c r="BV51" s="86"/>
      <c r="BW51" s="86"/>
      <c r="BX51" s="86"/>
      <c r="BY51" s="86"/>
      <c r="BZ51" s="87"/>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5"/>
      <c r="BM52" s="86"/>
      <c r="BN52" s="86"/>
      <c r="BO52" s="86"/>
      <c r="BP52" s="86"/>
      <c r="BQ52" s="86"/>
      <c r="BR52" s="86"/>
      <c r="BS52" s="86"/>
      <c r="BT52" s="86"/>
      <c r="BU52" s="86"/>
      <c r="BV52" s="86"/>
      <c r="BW52" s="86"/>
      <c r="BX52" s="86"/>
      <c r="BY52" s="86"/>
      <c r="BZ52" s="87"/>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5"/>
      <c r="BM53" s="86"/>
      <c r="BN53" s="86"/>
      <c r="BO53" s="86"/>
      <c r="BP53" s="86"/>
      <c r="BQ53" s="86"/>
      <c r="BR53" s="86"/>
      <c r="BS53" s="86"/>
      <c r="BT53" s="86"/>
      <c r="BU53" s="86"/>
      <c r="BV53" s="86"/>
      <c r="BW53" s="86"/>
      <c r="BX53" s="86"/>
      <c r="BY53" s="86"/>
      <c r="BZ53" s="87"/>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5"/>
      <c r="BM54" s="86"/>
      <c r="BN54" s="86"/>
      <c r="BO54" s="86"/>
      <c r="BP54" s="86"/>
      <c r="BQ54" s="86"/>
      <c r="BR54" s="86"/>
      <c r="BS54" s="86"/>
      <c r="BT54" s="86"/>
      <c r="BU54" s="86"/>
      <c r="BV54" s="86"/>
      <c r="BW54" s="86"/>
      <c r="BX54" s="86"/>
      <c r="BY54" s="86"/>
      <c r="BZ54" s="87"/>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5"/>
      <c r="BM55" s="86"/>
      <c r="BN55" s="86"/>
      <c r="BO55" s="86"/>
      <c r="BP55" s="86"/>
      <c r="BQ55" s="86"/>
      <c r="BR55" s="86"/>
      <c r="BS55" s="86"/>
      <c r="BT55" s="86"/>
      <c r="BU55" s="86"/>
      <c r="BV55" s="86"/>
      <c r="BW55" s="86"/>
      <c r="BX55" s="86"/>
      <c r="BY55" s="86"/>
      <c r="BZ55" s="87"/>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5"/>
      <c r="BM56" s="86"/>
      <c r="BN56" s="86"/>
      <c r="BO56" s="86"/>
      <c r="BP56" s="86"/>
      <c r="BQ56" s="86"/>
      <c r="BR56" s="86"/>
      <c r="BS56" s="86"/>
      <c r="BT56" s="86"/>
      <c r="BU56" s="86"/>
      <c r="BV56" s="86"/>
      <c r="BW56" s="86"/>
      <c r="BX56" s="86"/>
      <c r="BY56" s="86"/>
      <c r="BZ56" s="87"/>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5"/>
      <c r="BM57" s="86"/>
      <c r="BN57" s="86"/>
      <c r="BO57" s="86"/>
      <c r="BP57" s="86"/>
      <c r="BQ57" s="86"/>
      <c r="BR57" s="86"/>
      <c r="BS57" s="86"/>
      <c r="BT57" s="86"/>
      <c r="BU57" s="86"/>
      <c r="BV57" s="86"/>
      <c r="BW57" s="86"/>
      <c r="BX57" s="86"/>
      <c r="BY57" s="86"/>
      <c r="BZ57" s="87"/>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5"/>
      <c r="BM58" s="86"/>
      <c r="BN58" s="86"/>
      <c r="BO58" s="86"/>
      <c r="BP58" s="86"/>
      <c r="BQ58" s="86"/>
      <c r="BR58" s="86"/>
      <c r="BS58" s="86"/>
      <c r="BT58" s="86"/>
      <c r="BU58" s="86"/>
      <c r="BV58" s="86"/>
      <c r="BW58" s="86"/>
      <c r="BX58" s="86"/>
      <c r="BY58" s="86"/>
      <c r="BZ58" s="87"/>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5"/>
      <c r="BM59" s="86"/>
      <c r="BN59" s="86"/>
      <c r="BO59" s="86"/>
      <c r="BP59" s="86"/>
      <c r="BQ59" s="86"/>
      <c r="BR59" s="86"/>
      <c r="BS59" s="86"/>
      <c r="BT59" s="86"/>
      <c r="BU59" s="86"/>
      <c r="BV59" s="86"/>
      <c r="BW59" s="86"/>
      <c r="BX59" s="86"/>
      <c r="BY59" s="86"/>
      <c r="BZ59" s="87"/>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5"/>
      <c r="BM60" s="86"/>
      <c r="BN60" s="86"/>
      <c r="BO60" s="86"/>
      <c r="BP60" s="86"/>
      <c r="BQ60" s="86"/>
      <c r="BR60" s="86"/>
      <c r="BS60" s="86"/>
      <c r="BT60" s="86"/>
      <c r="BU60" s="86"/>
      <c r="BV60" s="86"/>
      <c r="BW60" s="86"/>
      <c r="BX60" s="86"/>
      <c r="BY60" s="86"/>
      <c r="BZ60" s="87"/>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5"/>
      <c r="BM61" s="86"/>
      <c r="BN61" s="86"/>
      <c r="BO61" s="86"/>
      <c r="BP61" s="86"/>
      <c r="BQ61" s="86"/>
      <c r="BR61" s="86"/>
      <c r="BS61" s="86"/>
      <c r="BT61" s="86"/>
      <c r="BU61" s="86"/>
      <c r="BV61" s="86"/>
      <c r="BW61" s="86"/>
      <c r="BX61" s="86"/>
      <c r="BY61" s="86"/>
      <c r="BZ61" s="87"/>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5"/>
      <c r="BM62" s="86"/>
      <c r="BN62" s="86"/>
      <c r="BO62" s="86"/>
      <c r="BP62" s="86"/>
      <c r="BQ62" s="86"/>
      <c r="BR62" s="86"/>
      <c r="BS62" s="86"/>
      <c r="BT62" s="86"/>
      <c r="BU62" s="86"/>
      <c r="BV62" s="86"/>
      <c r="BW62" s="86"/>
      <c r="BX62" s="86"/>
      <c r="BY62" s="86"/>
      <c r="BZ62" s="87"/>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8"/>
      <c r="BM63" s="89"/>
      <c r="BN63" s="89"/>
      <c r="BO63" s="89"/>
      <c r="BP63" s="89"/>
      <c r="BQ63" s="89"/>
      <c r="BR63" s="89"/>
      <c r="BS63" s="89"/>
      <c r="BT63" s="89"/>
      <c r="BU63" s="89"/>
      <c r="BV63" s="89"/>
      <c r="BW63" s="89"/>
      <c r="BX63" s="89"/>
      <c r="BY63" s="89"/>
      <c r="BZ63" s="90"/>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91" t="s">
        <v>118</v>
      </c>
      <c r="BM66" s="92"/>
      <c r="BN66" s="92"/>
      <c r="BO66" s="92"/>
      <c r="BP66" s="92"/>
      <c r="BQ66" s="92"/>
      <c r="BR66" s="92"/>
      <c r="BS66" s="92"/>
      <c r="BT66" s="92"/>
      <c r="BU66" s="92"/>
      <c r="BV66" s="92"/>
      <c r="BW66" s="92"/>
      <c r="BX66" s="92"/>
      <c r="BY66" s="92"/>
      <c r="BZ66" s="9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91"/>
      <c r="BM67" s="92"/>
      <c r="BN67" s="92"/>
      <c r="BO67" s="92"/>
      <c r="BP67" s="92"/>
      <c r="BQ67" s="92"/>
      <c r="BR67" s="92"/>
      <c r="BS67" s="92"/>
      <c r="BT67" s="92"/>
      <c r="BU67" s="92"/>
      <c r="BV67" s="92"/>
      <c r="BW67" s="92"/>
      <c r="BX67" s="92"/>
      <c r="BY67" s="92"/>
      <c r="BZ67" s="9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91"/>
      <c r="BM68" s="92"/>
      <c r="BN68" s="92"/>
      <c r="BO68" s="92"/>
      <c r="BP68" s="92"/>
      <c r="BQ68" s="92"/>
      <c r="BR68" s="92"/>
      <c r="BS68" s="92"/>
      <c r="BT68" s="92"/>
      <c r="BU68" s="92"/>
      <c r="BV68" s="92"/>
      <c r="BW68" s="92"/>
      <c r="BX68" s="92"/>
      <c r="BY68" s="92"/>
      <c r="BZ68" s="9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91"/>
      <c r="BM69" s="92"/>
      <c r="BN69" s="92"/>
      <c r="BO69" s="92"/>
      <c r="BP69" s="92"/>
      <c r="BQ69" s="92"/>
      <c r="BR69" s="92"/>
      <c r="BS69" s="92"/>
      <c r="BT69" s="92"/>
      <c r="BU69" s="92"/>
      <c r="BV69" s="92"/>
      <c r="BW69" s="92"/>
      <c r="BX69" s="92"/>
      <c r="BY69" s="92"/>
      <c r="BZ69" s="9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91"/>
      <c r="BM70" s="92"/>
      <c r="BN70" s="92"/>
      <c r="BO70" s="92"/>
      <c r="BP70" s="92"/>
      <c r="BQ70" s="92"/>
      <c r="BR70" s="92"/>
      <c r="BS70" s="92"/>
      <c r="BT70" s="92"/>
      <c r="BU70" s="92"/>
      <c r="BV70" s="92"/>
      <c r="BW70" s="92"/>
      <c r="BX70" s="92"/>
      <c r="BY70" s="92"/>
      <c r="BZ70" s="9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91"/>
      <c r="BM71" s="92"/>
      <c r="BN71" s="92"/>
      <c r="BO71" s="92"/>
      <c r="BP71" s="92"/>
      <c r="BQ71" s="92"/>
      <c r="BR71" s="92"/>
      <c r="BS71" s="92"/>
      <c r="BT71" s="92"/>
      <c r="BU71" s="92"/>
      <c r="BV71" s="92"/>
      <c r="BW71" s="92"/>
      <c r="BX71" s="92"/>
      <c r="BY71" s="92"/>
      <c r="BZ71" s="9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91"/>
      <c r="BM72" s="92"/>
      <c r="BN72" s="92"/>
      <c r="BO72" s="92"/>
      <c r="BP72" s="92"/>
      <c r="BQ72" s="92"/>
      <c r="BR72" s="92"/>
      <c r="BS72" s="92"/>
      <c r="BT72" s="92"/>
      <c r="BU72" s="92"/>
      <c r="BV72" s="92"/>
      <c r="BW72" s="92"/>
      <c r="BX72" s="92"/>
      <c r="BY72" s="92"/>
      <c r="BZ72" s="9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91"/>
      <c r="BM73" s="92"/>
      <c r="BN73" s="92"/>
      <c r="BO73" s="92"/>
      <c r="BP73" s="92"/>
      <c r="BQ73" s="92"/>
      <c r="BR73" s="92"/>
      <c r="BS73" s="92"/>
      <c r="BT73" s="92"/>
      <c r="BU73" s="92"/>
      <c r="BV73" s="92"/>
      <c r="BW73" s="92"/>
      <c r="BX73" s="92"/>
      <c r="BY73" s="92"/>
      <c r="BZ73" s="9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91"/>
      <c r="BM74" s="92"/>
      <c r="BN74" s="92"/>
      <c r="BO74" s="92"/>
      <c r="BP74" s="92"/>
      <c r="BQ74" s="92"/>
      <c r="BR74" s="92"/>
      <c r="BS74" s="92"/>
      <c r="BT74" s="92"/>
      <c r="BU74" s="92"/>
      <c r="BV74" s="92"/>
      <c r="BW74" s="92"/>
      <c r="BX74" s="92"/>
      <c r="BY74" s="92"/>
      <c r="BZ74" s="9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91"/>
      <c r="BM75" s="92"/>
      <c r="BN75" s="92"/>
      <c r="BO75" s="92"/>
      <c r="BP75" s="92"/>
      <c r="BQ75" s="92"/>
      <c r="BR75" s="92"/>
      <c r="BS75" s="92"/>
      <c r="BT75" s="92"/>
      <c r="BU75" s="92"/>
      <c r="BV75" s="92"/>
      <c r="BW75" s="92"/>
      <c r="BX75" s="92"/>
      <c r="BY75" s="92"/>
      <c r="BZ75" s="9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91"/>
      <c r="BM76" s="92"/>
      <c r="BN76" s="92"/>
      <c r="BO76" s="92"/>
      <c r="BP76" s="92"/>
      <c r="BQ76" s="92"/>
      <c r="BR76" s="92"/>
      <c r="BS76" s="92"/>
      <c r="BT76" s="92"/>
      <c r="BU76" s="92"/>
      <c r="BV76" s="92"/>
      <c r="BW76" s="92"/>
      <c r="BX76" s="92"/>
      <c r="BY76" s="92"/>
      <c r="BZ76" s="9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91"/>
      <c r="BM77" s="92"/>
      <c r="BN77" s="92"/>
      <c r="BO77" s="92"/>
      <c r="BP77" s="92"/>
      <c r="BQ77" s="92"/>
      <c r="BR77" s="92"/>
      <c r="BS77" s="92"/>
      <c r="BT77" s="92"/>
      <c r="BU77" s="92"/>
      <c r="BV77" s="92"/>
      <c r="BW77" s="92"/>
      <c r="BX77" s="92"/>
      <c r="BY77" s="92"/>
      <c r="BZ77" s="9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91"/>
      <c r="BM78" s="92"/>
      <c r="BN78" s="92"/>
      <c r="BO78" s="92"/>
      <c r="BP78" s="92"/>
      <c r="BQ78" s="92"/>
      <c r="BR78" s="92"/>
      <c r="BS78" s="92"/>
      <c r="BT78" s="92"/>
      <c r="BU78" s="92"/>
      <c r="BV78" s="92"/>
      <c r="BW78" s="92"/>
      <c r="BX78" s="92"/>
      <c r="BY78" s="92"/>
      <c r="BZ78" s="9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91"/>
      <c r="BM79" s="92"/>
      <c r="BN79" s="92"/>
      <c r="BO79" s="92"/>
      <c r="BP79" s="92"/>
      <c r="BQ79" s="92"/>
      <c r="BR79" s="92"/>
      <c r="BS79" s="92"/>
      <c r="BT79" s="92"/>
      <c r="BU79" s="92"/>
      <c r="BV79" s="92"/>
      <c r="BW79" s="92"/>
      <c r="BX79" s="92"/>
      <c r="BY79" s="92"/>
      <c r="BZ79" s="9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91"/>
      <c r="BM80" s="92"/>
      <c r="BN80" s="92"/>
      <c r="BO80" s="92"/>
      <c r="BP80" s="92"/>
      <c r="BQ80" s="92"/>
      <c r="BR80" s="92"/>
      <c r="BS80" s="92"/>
      <c r="BT80" s="92"/>
      <c r="BU80" s="92"/>
      <c r="BV80" s="92"/>
      <c r="BW80" s="92"/>
      <c r="BX80" s="92"/>
      <c r="BY80" s="92"/>
      <c r="BZ80" s="9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91"/>
      <c r="BM81" s="92"/>
      <c r="BN81" s="92"/>
      <c r="BO81" s="92"/>
      <c r="BP81" s="92"/>
      <c r="BQ81" s="92"/>
      <c r="BR81" s="92"/>
      <c r="BS81" s="92"/>
      <c r="BT81" s="92"/>
      <c r="BU81" s="92"/>
      <c r="BV81" s="92"/>
      <c r="BW81" s="92"/>
      <c r="BX81" s="92"/>
      <c r="BY81" s="92"/>
      <c r="BZ81" s="9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4"/>
      <c r="BM82" s="95"/>
      <c r="BN82" s="95"/>
      <c r="BO82" s="95"/>
      <c r="BP82" s="95"/>
      <c r="BQ82" s="95"/>
      <c r="BR82" s="95"/>
      <c r="BS82" s="95"/>
      <c r="BT82" s="95"/>
      <c r="BU82" s="95"/>
      <c r="BV82" s="95"/>
      <c r="BW82" s="95"/>
      <c r="BX82" s="95"/>
      <c r="BY82" s="95"/>
      <c r="BZ82" s="96"/>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【114.05】</v>
      </c>
      <c r="F85" s="27" t="str">
        <f>データ!AS6</f>
        <v>【12.65】</v>
      </c>
      <c r="G85" s="27" t="str">
        <f>データ!BD6</f>
        <v>【224.41】</v>
      </c>
      <c r="H85" s="27" t="str">
        <f>データ!BO6</f>
        <v>【320.31】</v>
      </c>
      <c r="I85" s="27" t="str">
        <f>データ!BZ6</f>
        <v>【113.88】</v>
      </c>
      <c r="J85" s="27" t="str">
        <f>データ!CK6</f>
        <v>【74.02】</v>
      </c>
      <c r="K85" s="27" t="str">
        <f>データ!CV6</f>
        <v>【61.66】</v>
      </c>
      <c r="L85" s="27" t="str">
        <f>データ!DG6</f>
        <v>【100.05】</v>
      </c>
      <c r="M85" s="27" t="str">
        <f>データ!DR6</f>
        <v>【53.56】</v>
      </c>
      <c r="N85" s="27" t="str">
        <f>データ!EC6</f>
        <v>【19.44】</v>
      </c>
      <c r="O85" s="27" t="str">
        <f>データ!EN6</f>
        <v>【0.24】</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2"/>
  <cols>
    <col min="1" max="1" width="9" style="3"/>
    <col min="2" max="144" width="11.8867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8" t="s">
        <v>62</v>
      </c>
      <c r="I3" s="99"/>
      <c r="J3" s="99"/>
      <c r="K3" s="99"/>
      <c r="L3" s="99"/>
      <c r="M3" s="99"/>
      <c r="N3" s="99"/>
      <c r="O3" s="99"/>
      <c r="P3" s="99"/>
      <c r="Q3" s="99"/>
      <c r="R3" s="99"/>
      <c r="S3" s="99"/>
      <c r="T3" s="99"/>
      <c r="U3" s="99"/>
      <c r="V3" s="99"/>
      <c r="W3" s="100"/>
      <c r="X3" s="104" t="s">
        <v>63</v>
      </c>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c r="CT3" s="97"/>
      <c r="CU3" s="97"/>
      <c r="CV3" s="97"/>
      <c r="CW3" s="97"/>
      <c r="CX3" s="97"/>
      <c r="CY3" s="97"/>
      <c r="CZ3" s="97"/>
      <c r="DA3" s="97"/>
      <c r="DB3" s="97"/>
      <c r="DC3" s="97"/>
      <c r="DD3" s="97"/>
      <c r="DE3" s="97"/>
      <c r="DF3" s="97"/>
      <c r="DG3" s="97"/>
      <c r="DH3" s="97" t="s">
        <v>64</v>
      </c>
      <c r="DI3" s="97"/>
      <c r="DJ3" s="97"/>
      <c r="DK3" s="97"/>
      <c r="DL3" s="97"/>
      <c r="DM3" s="97"/>
      <c r="DN3" s="97"/>
      <c r="DO3" s="97"/>
      <c r="DP3" s="97"/>
      <c r="DQ3" s="97"/>
      <c r="DR3" s="97"/>
      <c r="DS3" s="97"/>
      <c r="DT3" s="97"/>
      <c r="DU3" s="97"/>
      <c r="DV3" s="97"/>
      <c r="DW3" s="97"/>
      <c r="DX3" s="97"/>
      <c r="DY3" s="97"/>
      <c r="DZ3" s="97"/>
      <c r="EA3" s="97"/>
      <c r="EB3" s="97"/>
      <c r="EC3" s="97"/>
      <c r="ED3" s="97"/>
      <c r="EE3" s="97"/>
      <c r="EF3" s="97"/>
      <c r="EG3" s="97"/>
      <c r="EH3" s="97"/>
      <c r="EI3" s="97"/>
      <c r="EJ3" s="97"/>
      <c r="EK3" s="97"/>
      <c r="EL3" s="97"/>
      <c r="EM3" s="97"/>
      <c r="EN3" s="97"/>
    </row>
    <row r="4" spans="1:144">
      <c r="A4" s="29" t="s">
        <v>65</v>
      </c>
      <c r="B4" s="31"/>
      <c r="C4" s="31"/>
      <c r="D4" s="31"/>
      <c r="E4" s="31"/>
      <c r="F4" s="31"/>
      <c r="G4" s="31"/>
      <c r="H4" s="101"/>
      <c r="I4" s="102"/>
      <c r="J4" s="102"/>
      <c r="K4" s="102"/>
      <c r="L4" s="102"/>
      <c r="M4" s="102"/>
      <c r="N4" s="102"/>
      <c r="O4" s="102"/>
      <c r="P4" s="102"/>
      <c r="Q4" s="102"/>
      <c r="R4" s="102"/>
      <c r="S4" s="102"/>
      <c r="T4" s="102"/>
      <c r="U4" s="102"/>
      <c r="V4" s="102"/>
      <c r="W4" s="103"/>
      <c r="X4" s="97" t="s">
        <v>66</v>
      </c>
      <c r="Y4" s="97"/>
      <c r="Z4" s="97"/>
      <c r="AA4" s="97"/>
      <c r="AB4" s="97"/>
      <c r="AC4" s="97"/>
      <c r="AD4" s="97"/>
      <c r="AE4" s="97"/>
      <c r="AF4" s="97"/>
      <c r="AG4" s="97"/>
      <c r="AH4" s="97"/>
      <c r="AI4" s="97" t="s">
        <v>67</v>
      </c>
      <c r="AJ4" s="97"/>
      <c r="AK4" s="97"/>
      <c r="AL4" s="97"/>
      <c r="AM4" s="97"/>
      <c r="AN4" s="97"/>
      <c r="AO4" s="97"/>
      <c r="AP4" s="97"/>
      <c r="AQ4" s="97"/>
      <c r="AR4" s="97"/>
      <c r="AS4" s="97"/>
      <c r="AT4" s="97" t="s">
        <v>68</v>
      </c>
      <c r="AU4" s="97"/>
      <c r="AV4" s="97"/>
      <c r="AW4" s="97"/>
      <c r="AX4" s="97"/>
      <c r="AY4" s="97"/>
      <c r="AZ4" s="97"/>
      <c r="BA4" s="97"/>
      <c r="BB4" s="97"/>
      <c r="BC4" s="97"/>
      <c r="BD4" s="97"/>
      <c r="BE4" s="97" t="s">
        <v>69</v>
      </c>
      <c r="BF4" s="97"/>
      <c r="BG4" s="97"/>
      <c r="BH4" s="97"/>
      <c r="BI4" s="97"/>
      <c r="BJ4" s="97"/>
      <c r="BK4" s="97"/>
      <c r="BL4" s="97"/>
      <c r="BM4" s="97"/>
      <c r="BN4" s="97"/>
      <c r="BO4" s="97"/>
      <c r="BP4" s="97" t="s">
        <v>70</v>
      </c>
      <c r="BQ4" s="97"/>
      <c r="BR4" s="97"/>
      <c r="BS4" s="97"/>
      <c r="BT4" s="97"/>
      <c r="BU4" s="97"/>
      <c r="BV4" s="97"/>
      <c r="BW4" s="97"/>
      <c r="BX4" s="97"/>
      <c r="BY4" s="97"/>
      <c r="BZ4" s="97"/>
      <c r="CA4" s="97" t="s">
        <v>71</v>
      </c>
      <c r="CB4" s="97"/>
      <c r="CC4" s="97"/>
      <c r="CD4" s="97"/>
      <c r="CE4" s="97"/>
      <c r="CF4" s="97"/>
      <c r="CG4" s="97"/>
      <c r="CH4" s="97"/>
      <c r="CI4" s="97"/>
      <c r="CJ4" s="97"/>
      <c r="CK4" s="97"/>
      <c r="CL4" s="97" t="s">
        <v>72</v>
      </c>
      <c r="CM4" s="97"/>
      <c r="CN4" s="97"/>
      <c r="CO4" s="97"/>
      <c r="CP4" s="97"/>
      <c r="CQ4" s="97"/>
      <c r="CR4" s="97"/>
      <c r="CS4" s="97"/>
      <c r="CT4" s="97"/>
      <c r="CU4" s="97"/>
      <c r="CV4" s="97"/>
      <c r="CW4" s="97" t="s">
        <v>73</v>
      </c>
      <c r="CX4" s="97"/>
      <c r="CY4" s="97"/>
      <c r="CZ4" s="97"/>
      <c r="DA4" s="97"/>
      <c r="DB4" s="97"/>
      <c r="DC4" s="97"/>
      <c r="DD4" s="97"/>
      <c r="DE4" s="97"/>
      <c r="DF4" s="97"/>
      <c r="DG4" s="97"/>
      <c r="DH4" s="97" t="s">
        <v>74</v>
      </c>
      <c r="DI4" s="97"/>
      <c r="DJ4" s="97"/>
      <c r="DK4" s="97"/>
      <c r="DL4" s="97"/>
      <c r="DM4" s="97"/>
      <c r="DN4" s="97"/>
      <c r="DO4" s="97"/>
      <c r="DP4" s="97"/>
      <c r="DQ4" s="97"/>
      <c r="DR4" s="97"/>
      <c r="DS4" s="97" t="s">
        <v>75</v>
      </c>
      <c r="DT4" s="97"/>
      <c r="DU4" s="97"/>
      <c r="DV4" s="97"/>
      <c r="DW4" s="97"/>
      <c r="DX4" s="97"/>
      <c r="DY4" s="97"/>
      <c r="DZ4" s="97"/>
      <c r="EA4" s="97"/>
      <c r="EB4" s="97"/>
      <c r="EC4" s="97"/>
      <c r="ED4" s="97" t="s">
        <v>76</v>
      </c>
      <c r="EE4" s="97"/>
      <c r="EF4" s="97"/>
      <c r="EG4" s="97"/>
      <c r="EH4" s="97"/>
      <c r="EI4" s="97"/>
      <c r="EJ4" s="97"/>
      <c r="EK4" s="97"/>
      <c r="EL4" s="97"/>
      <c r="EM4" s="97"/>
      <c r="EN4" s="97"/>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409197</v>
      </c>
      <c r="D6" s="34">
        <f t="shared" si="3"/>
        <v>46</v>
      </c>
      <c r="E6" s="34">
        <f t="shared" si="3"/>
        <v>1</v>
      </c>
      <c r="F6" s="34">
        <f t="shared" si="3"/>
        <v>0</v>
      </c>
      <c r="G6" s="34">
        <f t="shared" si="3"/>
        <v>2</v>
      </c>
      <c r="H6" s="34" t="str">
        <f t="shared" si="3"/>
        <v>福岡県　福岡地区水道企業団</v>
      </c>
      <c r="I6" s="34" t="str">
        <f t="shared" si="3"/>
        <v>法適用</v>
      </c>
      <c r="J6" s="34" t="str">
        <f t="shared" si="3"/>
        <v>水道事業</v>
      </c>
      <c r="K6" s="34" t="str">
        <f t="shared" si="3"/>
        <v>用水供給事業</v>
      </c>
      <c r="L6" s="34" t="str">
        <f t="shared" si="3"/>
        <v>B</v>
      </c>
      <c r="M6" s="34">
        <f t="shared" si="3"/>
        <v>0</v>
      </c>
      <c r="N6" s="35" t="str">
        <f t="shared" si="3"/>
        <v>-</v>
      </c>
      <c r="O6" s="35">
        <f t="shared" si="3"/>
        <v>79.27</v>
      </c>
      <c r="P6" s="35">
        <f t="shared" si="3"/>
        <v>95.35</v>
      </c>
      <c r="Q6" s="35">
        <f t="shared" si="3"/>
        <v>0</v>
      </c>
      <c r="R6" s="35" t="str">
        <f t="shared" si="3"/>
        <v>-</v>
      </c>
      <c r="S6" s="35" t="str">
        <f t="shared" si="3"/>
        <v>-</v>
      </c>
      <c r="T6" s="35" t="str">
        <f t="shared" si="3"/>
        <v>-</v>
      </c>
      <c r="U6" s="35">
        <f t="shared" si="3"/>
        <v>2375488</v>
      </c>
      <c r="V6" s="35">
        <f t="shared" si="3"/>
        <v>551.23</v>
      </c>
      <c r="W6" s="35">
        <f t="shared" si="3"/>
        <v>4309.43</v>
      </c>
      <c r="X6" s="36">
        <f>IF(X7="",NA(),X7)</f>
        <v>112.87</v>
      </c>
      <c r="Y6" s="36">
        <f t="shared" ref="Y6:AG6" si="4">IF(Y7="",NA(),Y7)</f>
        <v>99.5</v>
      </c>
      <c r="Z6" s="36">
        <f t="shared" si="4"/>
        <v>107.03</v>
      </c>
      <c r="AA6" s="36">
        <f t="shared" si="4"/>
        <v>105.35</v>
      </c>
      <c r="AB6" s="36">
        <f t="shared" si="4"/>
        <v>113.07</v>
      </c>
      <c r="AC6" s="36">
        <f t="shared" si="4"/>
        <v>113.16</v>
      </c>
      <c r="AD6" s="36">
        <f t="shared" si="4"/>
        <v>113.88</v>
      </c>
      <c r="AE6" s="36">
        <f t="shared" si="4"/>
        <v>113.47</v>
      </c>
      <c r="AF6" s="36">
        <f t="shared" si="4"/>
        <v>113.33</v>
      </c>
      <c r="AG6" s="36">
        <f t="shared" si="4"/>
        <v>114.05</v>
      </c>
      <c r="AH6" s="35" t="str">
        <f>IF(AH7="","",IF(AH7="-","【-】","【"&amp;SUBSTITUTE(TEXT(AH7,"#,##0.00"),"-","△")&amp;"】"))</f>
        <v>【114.05】</v>
      </c>
      <c r="AI6" s="35">
        <f>IF(AI7="",NA(),AI7)</f>
        <v>0</v>
      </c>
      <c r="AJ6" s="35">
        <f t="shared" ref="AJ6:AR6" si="5">IF(AJ7="",NA(),AJ7)</f>
        <v>0</v>
      </c>
      <c r="AK6" s="35">
        <f t="shared" si="5"/>
        <v>0</v>
      </c>
      <c r="AL6" s="35">
        <f t="shared" si="5"/>
        <v>0</v>
      </c>
      <c r="AM6" s="35">
        <f t="shared" si="5"/>
        <v>0</v>
      </c>
      <c r="AN6" s="36">
        <f t="shared" si="5"/>
        <v>23.57</v>
      </c>
      <c r="AO6" s="36">
        <f t="shared" si="5"/>
        <v>21.34</v>
      </c>
      <c r="AP6" s="36">
        <f t="shared" si="5"/>
        <v>16.89</v>
      </c>
      <c r="AQ6" s="36">
        <f t="shared" si="5"/>
        <v>17.39</v>
      </c>
      <c r="AR6" s="36">
        <f t="shared" si="5"/>
        <v>12.65</v>
      </c>
      <c r="AS6" s="35" t="str">
        <f>IF(AS7="","",IF(AS7="-","【-】","【"&amp;SUBSTITUTE(TEXT(AS7,"#,##0.00"),"-","△")&amp;"】"))</f>
        <v>【12.65】</v>
      </c>
      <c r="AT6" s="36">
        <f>IF(AT7="",NA(),AT7)</f>
        <v>334.49</v>
      </c>
      <c r="AU6" s="36">
        <f t="shared" ref="AU6:BC6" si="6">IF(AU7="",NA(),AU7)</f>
        <v>306.39</v>
      </c>
      <c r="AV6" s="36">
        <f t="shared" si="6"/>
        <v>137.49</v>
      </c>
      <c r="AW6" s="36">
        <f t="shared" si="6"/>
        <v>146.77000000000001</v>
      </c>
      <c r="AX6" s="36">
        <f t="shared" si="6"/>
        <v>174.74</v>
      </c>
      <c r="AY6" s="36">
        <f t="shared" si="6"/>
        <v>654.97</v>
      </c>
      <c r="AZ6" s="36">
        <f t="shared" si="6"/>
        <v>634.53</v>
      </c>
      <c r="BA6" s="36">
        <f t="shared" si="6"/>
        <v>200.22</v>
      </c>
      <c r="BB6" s="36">
        <f t="shared" si="6"/>
        <v>212.95</v>
      </c>
      <c r="BC6" s="36">
        <f t="shared" si="6"/>
        <v>224.41</v>
      </c>
      <c r="BD6" s="35" t="str">
        <f>IF(BD7="","",IF(BD7="-","【-】","【"&amp;SUBSTITUTE(TEXT(BD7,"#,##0.00"),"-","△")&amp;"】"))</f>
        <v>【224.41】</v>
      </c>
      <c r="BE6" s="36">
        <f>IF(BE7="",NA(),BE7)</f>
        <v>199.4</v>
      </c>
      <c r="BF6" s="36">
        <f t="shared" ref="BF6:BN6" si="7">IF(BF7="",NA(),BF7)</f>
        <v>211.39</v>
      </c>
      <c r="BG6" s="36">
        <f t="shared" si="7"/>
        <v>208.65</v>
      </c>
      <c r="BH6" s="36">
        <f t="shared" si="7"/>
        <v>200.17</v>
      </c>
      <c r="BI6" s="36">
        <f t="shared" si="7"/>
        <v>193.39</v>
      </c>
      <c r="BJ6" s="36">
        <f t="shared" si="7"/>
        <v>383.75</v>
      </c>
      <c r="BK6" s="36">
        <f t="shared" si="7"/>
        <v>368.94</v>
      </c>
      <c r="BL6" s="36">
        <f t="shared" si="7"/>
        <v>351.06</v>
      </c>
      <c r="BM6" s="36">
        <f t="shared" si="7"/>
        <v>333.48</v>
      </c>
      <c r="BN6" s="36">
        <f t="shared" si="7"/>
        <v>320.31</v>
      </c>
      <c r="BO6" s="35" t="str">
        <f>IF(BO7="","",IF(BO7="-","【-】","【"&amp;SUBSTITUTE(TEXT(BO7,"#,##0.00"),"-","△")&amp;"】"))</f>
        <v>【320.31】</v>
      </c>
      <c r="BP6" s="36">
        <f>IF(BP7="",NA(),BP7)</f>
        <v>109.36</v>
      </c>
      <c r="BQ6" s="36">
        <f t="shared" ref="BQ6:BY6" si="8">IF(BQ7="",NA(),BQ7)</f>
        <v>96.62</v>
      </c>
      <c r="BR6" s="36">
        <f t="shared" si="8"/>
        <v>103.71</v>
      </c>
      <c r="BS6" s="36">
        <f t="shared" si="8"/>
        <v>102.07</v>
      </c>
      <c r="BT6" s="36">
        <f t="shared" si="8"/>
        <v>110.86</v>
      </c>
      <c r="BU6" s="36">
        <f t="shared" si="8"/>
        <v>110.39</v>
      </c>
      <c r="BV6" s="36">
        <f t="shared" si="8"/>
        <v>111.12</v>
      </c>
      <c r="BW6" s="36">
        <f t="shared" si="8"/>
        <v>112.92</v>
      </c>
      <c r="BX6" s="36">
        <f t="shared" si="8"/>
        <v>112.81</v>
      </c>
      <c r="BY6" s="36">
        <f t="shared" si="8"/>
        <v>113.88</v>
      </c>
      <c r="BZ6" s="35" t="str">
        <f>IF(BZ7="","",IF(BZ7="-","【-】","【"&amp;SUBSTITUTE(TEXT(BZ7,"#,##0.00"),"-","△")&amp;"】"))</f>
        <v>【113.88】</v>
      </c>
      <c r="CA6" s="36">
        <f>IF(CA7="",NA(),CA7)</f>
        <v>125.41</v>
      </c>
      <c r="CB6" s="36">
        <f t="shared" ref="CB6:CJ6" si="9">IF(CB7="",NA(),CB7)</f>
        <v>119.97</v>
      </c>
      <c r="CC6" s="36">
        <f t="shared" si="9"/>
        <v>111.74</v>
      </c>
      <c r="CD6" s="36">
        <f t="shared" si="9"/>
        <v>112.02</v>
      </c>
      <c r="CE6" s="36">
        <f t="shared" si="9"/>
        <v>102.87</v>
      </c>
      <c r="CF6" s="36">
        <f t="shared" si="9"/>
        <v>76.81</v>
      </c>
      <c r="CG6" s="36">
        <f t="shared" si="9"/>
        <v>75.75</v>
      </c>
      <c r="CH6" s="36">
        <f t="shared" si="9"/>
        <v>75.3</v>
      </c>
      <c r="CI6" s="36">
        <f t="shared" si="9"/>
        <v>75.3</v>
      </c>
      <c r="CJ6" s="36">
        <f t="shared" si="9"/>
        <v>74.02</v>
      </c>
      <c r="CK6" s="35" t="str">
        <f>IF(CK7="","",IF(CK7="-","【-】","【"&amp;SUBSTITUTE(TEXT(CK7,"#,##0.00"),"-","△")&amp;"】"))</f>
        <v>【74.02】</v>
      </c>
      <c r="CL6" s="36">
        <f>IF(CL7="",NA(),CL7)</f>
        <v>86.41</v>
      </c>
      <c r="CM6" s="36">
        <f t="shared" ref="CM6:CU6" si="10">IF(CM7="",NA(),CM7)</f>
        <v>91.86</v>
      </c>
      <c r="CN6" s="36">
        <f t="shared" si="10"/>
        <v>91.89</v>
      </c>
      <c r="CO6" s="36">
        <f t="shared" si="10"/>
        <v>93.25</v>
      </c>
      <c r="CP6" s="36">
        <f t="shared" si="10"/>
        <v>94.19</v>
      </c>
      <c r="CQ6" s="36">
        <f t="shared" si="10"/>
        <v>64.55</v>
      </c>
      <c r="CR6" s="36">
        <f t="shared" si="10"/>
        <v>64.12</v>
      </c>
      <c r="CS6" s="36">
        <f t="shared" si="10"/>
        <v>62.69</v>
      </c>
      <c r="CT6" s="36">
        <f t="shared" si="10"/>
        <v>61.82</v>
      </c>
      <c r="CU6" s="36">
        <f t="shared" si="10"/>
        <v>61.66</v>
      </c>
      <c r="CV6" s="35" t="str">
        <f>IF(CV7="","",IF(CV7="-","【-】","【"&amp;SUBSTITUTE(TEXT(CV7,"#,##0.00"),"-","△")&amp;"】"))</f>
        <v>【61.66】</v>
      </c>
      <c r="CW6" s="36">
        <f>IF(CW7="",NA(),CW7)</f>
        <v>100</v>
      </c>
      <c r="CX6" s="36">
        <f t="shared" ref="CX6:DF6" si="11">IF(CX7="",NA(),CX7)</f>
        <v>100</v>
      </c>
      <c r="CY6" s="36">
        <f t="shared" si="11"/>
        <v>100</v>
      </c>
      <c r="CZ6" s="36">
        <f t="shared" si="11"/>
        <v>100</v>
      </c>
      <c r="DA6" s="36">
        <f t="shared" si="11"/>
        <v>100</v>
      </c>
      <c r="DB6" s="36">
        <f t="shared" si="11"/>
        <v>99.93</v>
      </c>
      <c r="DC6" s="36">
        <f t="shared" si="11"/>
        <v>100.12</v>
      </c>
      <c r="DD6" s="36">
        <f t="shared" si="11"/>
        <v>100.12</v>
      </c>
      <c r="DE6" s="36">
        <f t="shared" si="11"/>
        <v>100.03</v>
      </c>
      <c r="DF6" s="36">
        <f t="shared" si="11"/>
        <v>100.05</v>
      </c>
      <c r="DG6" s="35" t="str">
        <f>IF(DG7="","",IF(DG7="-","【-】","【"&amp;SUBSTITUTE(TEXT(DG7,"#,##0.00"),"-","△")&amp;"】"))</f>
        <v>【100.05】</v>
      </c>
      <c r="DH6" s="36">
        <f>IF(DH7="",NA(),DH7)</f>
        <v>40.74</v>
      </c>
      <c r="DI6" s="36">
        <f t="shared" ref="DI6:DQ6" si="12">IF(DI7="",NA(),DI7)</f>
        <v>42.6</v>
      </c>
      <c r="DJ6" s="36">
        <f t="shared" si="12"/>
        <v>43.69</v>
      </c>
      <c r="DK6" s="36">
        <f t="shared" si="12"/>
        <v>45.57</v>
      </c>
      <c r="DL6" s="36">
        <f t="shared" si="12"/>
        <v>47.43</v>
      </c>
      <c r="DM6" s="36">
        <f t="shared" si="12"/>
        <v>38.86</v>
      </c>
      <c r="DN6" s="36">
        <f t="shared" si="12"/>
        <v>39.81</v>
      </c>
      <c r="DO6" s="36">
        <f t="shared" si="12"/>
        <v>51.44</v>
      </c>
      <c r="DP6" s="36">
        <f t="shared" si="12"/>
        <v>52.4</v>
      </c>
      <c r="DQ6" s="36">
        <f t="shared" si="12"/>
        <v>53.56</v>
      </c>
      <c r="DR6" s="35" t="str">
        <f>IF(DR7="","",IF(DR7="-","【-】","【"&amp;SUBSTITUTE(TEXT(DR7,"#,##0.00"),"-","△")&amp;"】"))</f>
        <v>【53.56】</v>
      </c>
      <c r="DS6" s="35">
        <f>IF(DS7="",NA(),DS7)</f>
        <v>0</v>
      </c>
      <c r="DT6" s="35">
        <f t="shared" ref="DT6:EB6" si="13">IF(DT7="",NA(),DT7)</f>
        <v>0</v>
      </c>
      <c r="DU6" s="36">
        <f t="shared" si="13"/>
        <v>6.26</v>
      </c>
      <c r="DV6" s="36">
        <f t="shared" si="13"/>
        <v>12.67</v>
      </c>
      <c r="DW6" s="36">
        <f t="shared" si="13"/>
        <v>16.57</v>
      </c>
      <c r="DX6" s="36">
        <f t="shared" si="13"/>
        <v>12.13</v>
      </c>
      <c r="DY6" s="36">
        <f t="shared" si="13"/>
        <v>13.72</v>
      </c>
      <c r="DZ6" s="36">
        <f t="shared" si="13"/>
        <v>16.77</v>
      </c>
      <c r="EA6" s="36">
        <f t="shared" si="13"/>
        <v>18.05</v>
      </c>
      <c r="EB6" s="36">
        <f t="shared" si="13"/>
        <v>19.440000000000001</v>
      </c>
      <c r="EC6" s="35" t="str">
        <f>IF(EC7="","",IF(EC7="-","【-】","【"&amp;SUBSTITUTE(TEXT(EC7,"#,##0.00"),"-","△")&amp;"】"))</f>
        <v>【19.44】</v>
      </c>
      <c r="ED6" s="35">
        <f>IF(ED7="",NA(),ED7)</f>
        <v>0</v>
      </c>
      <c r="EE6" s="35">
        <f t="shared" ref="EE6:EM6" si="14">IF(EE7="",NA(),EE7)</f>
        <v>0</v>
      </c>
      <c r="EF6" s="35">
        <f t="shared" si="14"/>
        <v>0</v>
      </c>
      <c r="EG6" s="35">
        <f t="shared" si="14"/>
        <v>0</v>
      </c>
      <c r="EH6" s="35">
        <f t="shared" si="14"/>
        <v>0</v>
      </c>
      <c r="EI6" s="36">
        <f t="shared" si="14"/>
        <v>0.16</v>
      </c>
      <c r="EJ6" s="36">
        <f t="shared" si="14"/>
        <v>0.25</v>
      </c>
      <c r="EK6" s="36">
        <f t="shared" si="14"/>
        <v>0.13</v>
      </c>
      <c r="EL6" s="36">
        <f t="shared" si="14"/>
        <v>0.26</v>
      </c>
      <c r="EM6" s="36">
        <f t="shared" si="14"/>
        <v>0.24</v>
      </c>
      <c r="EN6" s="35" t="str">
        <f>IF(EN7="","",IF(EN7="-","【-】","【"&amp;SUBSTITUTE(TEXT(EN7,"#,##0.00"),"-","△")&amp;"】"))</f>
        <v>【0.24】</v>
      </c>
    </row>
    <row r="7" spans="1:144" s="37" customFormat="1">
      <c r="A7" s="29"/>
      <c r="B7" s="38">
        <v>2016</v>
      </c>
      <c r="C7" s="38">
        <v>409197</v>
      </c>
      <c r="D7" s="38">
        <v>46</v>
      </c>
      <c r="E7" s="38">
        <v>1</v>
      </c>
      <c r="F7" s="38">
        <v>0</v>
      </c>
      <c r="G7" s="38">
        <v>2</v>
      </c>
      <c r="H7" s="38" t="s">
        <v>105</v>
      </c>
      <c r="I7" s="38" t="s">
        <v>106</v>
      </c>
      <c r="J7" s="38" t="s">
        <v>107</v>
      </c>
      <c r="K7" s="38" t="s">
        <v>108</v>
      </c>
      <c r="L7" s="38" t="s">
        <v>109</v>
      </c>
      <c r="M7" s="38"/>
      <c r="N7" s="39" t="s">
        <v>110</v>
      </c>
      <c r="O7" s="39">
        <v>79.27</v>
      </c>
      <c r="P7" s="39">
        <v>95.35</v>
      </c>
      <c r="Q7" s="39">
        <v>0</v>
      </c>
      <c r="R7" s="39" t="s">
        <v>110</v>
      </c>
      <c r="S7" s="39" t="s">
        <v>110</v>
      </c>
      <c r="T7" s="39" t="s">
        <v>110</v>
      </c>
      <c r="U7" s="39">
        <v>2375488</v>
      </c>
      <c r="V7" s="39">
        <v>551.23</v>
      </c>
      <c r="W7" s="39">
        <v>4309.43</v>
      </c>
      <c r="X7" s="39">
        <v>112.87</v>
      </c>
      <c r="Y7" s="39">
        <v>99.5</v>
      </c>
      <c r="Z7" s="39">
        <v>107.03</v>
      </c>
      <c r="AA7" s="39">
        <v>105.35</v>
      </c>
      <c r="AB7" s="39">
        <v>113.07</v>
      </c>
      <c r="AC7" s="39">
        <v>113.16</v>
      </c>
      <c r="AD7" s="39">
        <v>113.88</v>
      </c>
      <c r="AE7" s="39">
        <v>113.47</v>
      </c>
      <c r="AF7" s="39">
        <v>113.33</v>
      </c>
      <c r="AG7" s="39">
        <v>114.05</v>
      </c>
      <c r="AH7" s="39">
        <v>114.05</v>
      </c>
      <c r="AI7" s="39">
        <v>0</v>
      </c>
      <c r="AJ7" s="39">
        <v>0</v>
      </c>
      <c r="AK7" s="39">
        <v>0</v>
      </c>
      <c r="AL7" s="39">
        <v>0</v>
      </c>
      <c r="AM7" s="39">
        <v>0</v>
      </c>
      <c r="AN7" s="39">
        <v>23.57</v>
      </c>
      <c r="AO7" s="39">
        <v>21.34</v>
      </c>
      <c r="AP7" s="39">
        <v>16.89</v>
      </c>
      <c r="AQ7" s="39">
        <v>17.39</v>
      </c>
      <c r="AR7" s="39">
        <v>12.65</v>
      </c>
      <c r="AS7" s="39">
        <v>12.65</v>
      </c>
      <c r="AT7" s="39">
        <v>334.49</v>
      </c>
      <c r="AU7" s="39">
        <v>306.39</v>
      </c>
      <c r="AV7" s="39">
        <v>137.49</v>
      </c>
      <c r="AW7" s="39">
        <v>146.77000000000001</v>
      </c>
      <c r="AX7" s="39">
        <v>174.74</v>
      </c>
      <c r="AY7" s="39">
        <v>654.97</v>
      </c>
      <c r="AZ7" s="39">
        <v>634.53</v>
      </c>
      <c r="BA7" s="39">
        <v>200.22</v>
      </c>
      <c r="BB7" s="39">
        <v>212.95</v>
      </c>
      <c r="BC7" s="39">
        <v>224.41</v>
      </c>
      <c r="BD7" s="39">
        <v>224.41</v>
      </c>
      <c r="BE7" s="39">
        <v>199.4</v>
      </c>
      <c r="BF7" s="39">
        <v>211.39</v>
      </c>
      <c r="BG7" s="39">
        <v>208.65</v>
      </c>
      <c r="BH7" s="39">
        <v>200.17</v>
      </c>
      <c r="BI7" s="39">
        <v>193.39</v>
      </c>
      <c r="BJ7" s="39">
        <v>383.75</v>
      </c>
      <c r="BK7" s="39">
        <v>368.94</v>
      </c>
      <c r="BL7" s="39">
        <v>351.06</v>
      </c>
      <c r="BM7" s="39">
        <v>333.48</v>
      </c>
      <c r="BN7" s="39">
        <v>320.31</v>
      </c>
      <c r="BO7" s="39">
        <v>320.31</v>
      </c>
      <c r="BP7" s="39">
        <v>109.36</v>
      </c>
      <c r="BQ7" s="39">
        <v>96.62</v>
      </c>
      <c r="BR7" s="39">
        <v>103.71</v>
      </c>
      <c r="BS7" s="39">
        <v>102.07</v>
      </c>
      <c r="BT7" s="39">
        <v>110.86</v>
      </c>
      <c r="BU7" s="39">
        <v>110.39</v>
      </c>
      <c r="BV7" s="39">
        <v>111.12</v>
      </c>
      <c r="BW7" s="39">
        <v>112.92</v>
      </c>
      <c r="BX7" s="39">
        <v>112.81</v>
      </c>
      <c r="BY7" s="39">
        <v>113.88</v>
      </c>
      <c r="BZ7" s="39">
        <v>113.88</v>
      </c>
      <c r="CA7" s="39">
        <v>125.41</v>
      </c>
      <c r="CB7" s="39">
        <v>119.97</v>
      </c>
      <c r="CC7" s="39">
        <v>111.74</v>
      </c>
      <c r="CD7" s="39">
        <v>112.02</v>
      </c>
      <c r="CE7" s="39">
        <v>102.87</v>
      </c>
      <c r="CF7" s="39">
        <v>76.81</v>
      </c>
      <c r="CG7" s="39">
        <v>75.75</v>
      </c>
      <c r="CH7" s="39">
        <v>75.3</v>
      </c>
      <c r="CI7" s="39">
        <v>75.3</v>
      </c>
      <c r="CJ7" s="39">
        <v>74.02</v>
      </c>
      <c r="CK7" s="39">
        <v>74.02</v>
      </c>
      <c r="CL7" s="39">
        <v>86.41</v>
      </c>
      <c r="CM7" s="39">
        <v>91.86</v>
      </c>
      <c r="CN7" s="39">
        <v>91.89</v>
      </c>
      <c r="CO7" s="39">
        <v>93.25</v>
      </c>
      <c r="CP7" s="39">
        <v>94.19</v>
      </c>
      <c r="CQ7" s="39">
        <v>64.55</v>
      </c>
      <c r="CR7" s="39">
        <v>64.12</v>
      </c>
      <c r="CS7" s="39">
        <v>62.69</v>
      </c>
      <c r="CT7" s="39">
        <v>61.82</v>
      </c>
      <c r="CU7" s="39">
        <v>61.66</v>
      </c>
      <c r="CV7" s="39">
        <v>61.66</v>
      </c>
      <c r="CW7" s="39">
        <v>100</v>
      </c>
      <c r="CX7" s="39">
        <v>100</v>
      </c>
      <c r="CY7" s="39">
        <v>100</v>
      </c>
      <c r="CZ7" s="39">
        <v>100</v>
      </c>
      <c r="DA7" s="39">
        <v>100</v>
      </c>
      <c r="DB7" s="39">
        <v>99.93</v>
      </c>
      <c r="DC7" s="39">
        <v>100.12</v>
      </c>
      <c r="DD7" s="39">
        <v>100.12</v>
      </c>
      <c r="DE7" s="39">
        <v>100.03</v>
      </c>
      <c r="DF7" s="39">
        <v>100.05</v>
      </c>
      <c r="DG7" s="39">
        <v>100.05</v>
      </c>
      <c r="DH7" s="39">
        <v>40.74</v>
      </c>
      <c r="DI7" s="39">
        <v>42.6</v>
      </c>
      <c r="DJ7" s="39">
        <v>43.69</v>
      </c>
      <c r="DK7" s="39">
        <v>45.57</v>
      </c>
      <c r="DL7" s="39">
        <v>47.43</v>
      </c>
      <c r="DM7" s="39">
        <v>38.86</v>
      </c>
      <c r="DN7" s="39">
        <v>39.81</v>
      </c>
      <c r="DO7" s="39">
        <v>51.44</v>
      </c>
      <c r="DP7" s="39">
        <v>52.4</v>
      </c>
      <c r="DQ7" s="39">
        <v>53.56</v>
      </c>
      <c r="DR7" s="39">
        <v>53.56</v>
      </c>
      <c r="DS7" s="39">
        <v>0</v>
      </c>
      <c r="DT7" s="39">
        <v>0</v>
      </c>
      <c r="DU7" s="39">
        <v>6.26</v>
      </c>
      <c r="DV7" s="39">
        <v>12.67</v>
      </c>
      <c r="DW7" s="39">
        <v>16.57</v>
      </c>
      <c r="DX7" s="39">
        <v>12.13</v>
      </c>
      <c r="DY7" s="39">
        <v>13.72</v>
      </c>
      <c r="DZ7" s="39">
        <v>16.77</v>
      </c>
      <c r="EA7" s="39">
        <v>18.05</v>
      </c>
      <c r="EB7" s="39">
        <v>19.440000000000001</v>
      </c>
      <c r="EC7" s="39">
        <v>19.440000000000001</v>
      </c>
      <c r="ED7" s="39">
        <v>0</v>
      </c>
      <c r="EE7" s="39">
        <v>0</v>
      </c>
      <c r="EF7" s="39">
        <v>0</v>
      </c>
      <c r="EG7" s="39">
        <v>0</v>
      </c>
      <c r="EH7" s="39">
        <v>0</v>
      </c>
      <c r="EI7" s="39">
        <v>0.16</v>
      </c>
      <c r="EJ7" s="39">
        <v>0.25</v>
      </c>
      <c r="EK7" s="39">
        <v>0.13</v>
      </c>
      <c r="EL7" s="39">
        <v>0.26</v>
      </c>
      <c r="EM7" s="39">
        <v>0.24</v>
      </c>
      <c r="EN7" s="39">
        <v>0.24</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2018-02-22T15:05:03Z</dcterms:modified>
</cp:coreProperties>
</file>