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72"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E85" i="4"/>
  <c r="BB10" i="4"/>
  <c r="I10" i="4"/>
  <c r="B10" i="4"/>
  <c r="BB8"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<sst xmlns="http://schemas.openxmlformats.org/spreadsheetml/2006/main" count="232" uniqueCount="120">
  <si>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</si>
  <si>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</si>
  <si>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</si>
  <si>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</si>
  <si>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</si>
  <si>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</si>
  <si>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</si>
  <si>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</si>
  <si>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</si>
  <si>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</si>
  <si>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</si>
  <si>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</si>
  <si>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</si>
  <si>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</si>
  <si>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</si>
  <si>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</si>
  <si>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</si>
  <si>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</si>
  <si>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</si>
  <si>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</si>
  <si>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</si>
  <si>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</si>
  <si>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</si>
  <si>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</si>
  <si>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</si>
  <si>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</si>
  <si>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</si>
  <si>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</si>
  <si>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</si>
  <si>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</si>
  <si>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</si>
  <si>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</si>
  <si>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</si>
  <si>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</si>
  <si>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</si>
  <si>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</si>
  <si>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</si>
  <si>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</si>
  <si>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</si>
  <si>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</si>
  <si>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</si>
  <si>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</si>
  <si>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</si>
  <si>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</si>
  <si>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</si>
  <si>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</si>
  <si>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</si>
  <si>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</si>
  <si>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</si>
  <si>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</si>
  <si>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</si>
  <si>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</si>
  <si>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</si>
  <si>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</si>
  <si>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</si>
  <si>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</si>
  <si>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</si>
  <si>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</si>
  <si>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</si>
  <si>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</si>
  <si>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</si>
  <si>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</si>
  <si>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</si>
  <si>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</si>
  <si>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</si>
  <si>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</si>
  <si>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</si>
  <si>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</si>
  <si>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</si>
  <si>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</si>
  <si>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</si>
  <si>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</si>
  <si>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</si>
  <si>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</si>
  <si>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</si>
  <si>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</si>
  <si>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</si>
  <si>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</si>
  <si>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</si>
  <si>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</si>
  <si>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</si>
  <si>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</si>
  <si>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</si>
  <si>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</si>
  <si>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</si>
  <si>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</si>
  <si>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</si>
  <si>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</si>
  <si>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</si>
  <si>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</si>
  <si>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</si>
  <si>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</si>
  <si>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</si>
  <si>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</si>
  <si>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</si>
  <si>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</si>
  <si>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</si>
  <si>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</si>
  <si>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</si>
  <si>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</si>
  <si>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</si>
  <si>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</si>
  <si>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</si>
  <si>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</si>
  <si>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</si>
  <si>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熊本市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</si>
  <si>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</si>
  <si>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</si>
  <si>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</si>
  <si>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</si>
  <si>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</si>
  <si>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</si>
  <si>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</si>
  <si>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</si>
  <si>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</si>
  <si>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</si>
  <si>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</si>
  <si>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①有形固定資産減価償却率及び②管路経年化率は、平成28年度は、熊本地震の復旧に多額の費用を要し、一部の計画的更新事業を先送りしたことから前年度と比較して増加しております。
　③管路更新率は、拡張事業や大口径基幹管路の更新を優先的に進めているため、更新延長が伸びず、類似都市と比較すると低い値となっています。
　また、①②と同様の理由より、平成28年度は前年度と比較して減少しております。
　今後は、熊本地震における被害状況を踏まえ、更新計画の優先順位を見直し、震災復旧復興事業を併せて実施することで、耐震化を進めていきます。</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4" eb="26">
      <t>ヘイセイ</t>
    </rPh>
    <rPh sb="28" eb="30">
      <t>ネンド</t>
    </rPh>
    <rPh sb="69" eb="72">
      <t>ゼンネンド</t>
    </rPh>
    <rPh sb="73" eb="75">
      <t>ヒカク</t>
    </rPh>
    <rPh sb="77" eb="79">
      <t>ゾウカ</t>
    </rPh>
    <rPh sb="90" eb="92">
      <t>カンロ</t>
    </rPh>
    <rPh sb="92" eb="94">
      <t>コウシン</t>
    </rPh>
    <rPh sb="94" eb="95">
      <t>リツ</t>
    </rPh>
    <rPh sb="97" eb="99">
      <t>カクチョウ</t>
    </rPh>
    <rPh sb="99" eb="101">
      <t>ジギョウ</t>
    </rPh>
    <rPh sb="102" eb="105">
      <t>ダイコウケイ</t>
    </rPh>
    <rPh sb="105" eb="107">
      <t>キカン</t>
    </rPh>
    <rPh sb="107" eb="109">
      <t>カンロ</t>
    </rPh>
    <rPh sb="110" eb="112">
      <t>コウシン</t>
    </rPh>
    <rPh sb="113" eb="116">
      <t>ユウセンテキ</t>
    </rPh>
    <rPh sb="117" eb="118">
      <t>スス</t>
    </rPh>
    <rPh sb="125" eb="127">
      <t>コウシン</t>
    </rPh>
    <rPh sb="127" eb="129">
      <t>エンチョウ</t>
    </rPh>
    <rPh sb="130" eb="131">
      <t>ノ</t>
    </rPh>
    <rPh sb="144" eb="145">
      <t>ヒク</t>
    </rPh>
    <rPh sb="146" eb="147">
      <t>アタイ</t>
    </rPh>
    <rPh sb="171" eb="173">
      <t>ヘイセイ</t>
    </rPh>
    <rPh sb="175" eb="177">
      <t>ネンド</t>
    </rPh>
    <rPh sb="178" eb="181">
      <t>ゼンネンド</t>
    </rPh>
    <rPh sb="182" eb="184">
      <t>ヒカク</t>
    </rPh>
    <rPh sb="186" eb="188">
      <t>ゲンショウ</t>
    </rPh>
    <rPh sb="199" eb="201">
      <t>コンゴ</t>
    </rPh>
    <phoneticPr fontId="4"/>
  </si>
  <si>
    <t xml:space="preserve">　①経常収支比率は、100％以上で推移し類似団体平均値よりも高く良好な値を示しています。平成28年度は、熊本地震の影響で水道料金が減少したことにより前年度より低下しておりますが、震災に係る収益・費用を特別利益・特別損失で計上したため大幅な低下とはなりませんでした。
　②累積欠損金比率は、平成4年度以降欠損金を計上していません。
　③流動比率は、会計制度に変更があったため、平成26年度以降全国的に低下していますが、類似団体平均値より高く十分な支払い能力がある状態です。
　④企業債残高対給水収益比率は、熊本地震により水道料金の減免措置を行い給水収益が減少したため、増加しております。
　⑤料金回収率は、100％を上回っており、給水に係る費用は、水道料金で賄われています。
　⑥給水原価は、良質な地下水に恵まれており、類似団体平均値よりも低く抑えられております。
　⑦施設利用率は、類似団体平均値に比べ高いことから、施設が効率的に運用されています。
  ⑧有収率は、平成28年4月に発生した熊本地震の影響により漏水が多発したことや水道料金の減免措置を講じたことにより、著しく低下しています。
</t>
    <rPh sb="2" eb="4">
      <t>ケイジョウ</t>
    </rPh>
    <rPh sb="4" eb="6">
      <t>シュウシ</t>
    </rPh>
    <rPh sb="6" eb="8">
      <t>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4" eb="46">
      <t>ヘイセイ</t>
    </rPh>
    <rPh sb="48" eb="50">
      <t>ネンド</t>
    </rPh>
    <rPh sb="52" eb="54">
      <t>クマモト</t>
    </rPh>
    <rPh sb="54" eb="56">
      <t>ジシン</t>
    </rPh>
    <rPh sb="57" eb="59">
      <t>エイキョウ</t>
    </rPh>
    <rPh sb="60" eb="62">
      <t>スイドウ</t>
    </rPh>
    <rPh sb="62" eb="64">
      <t>リョウキン</t>
    </rPh>
    <rPh sb="65" eb="67">
      <t>ゲンショウ</t>
    </rPh>
    <rPh sb="74" eb="77">
      <t>ゼンネンド</t>
    </rPh>
    <rPh sb="79" eb="81">
      <t>テイカ</t>
    </rPh>
    <rPh sb="89" eb="91">
      <t>シンサイ</t>
    </rPh>
    <rPh sb="92" eb="93">
      <t>カカ</t>
    </rPh>
    <rPh sb="94" eb="96">
      <t>シュウエキ</t>
    </rPh>
    <rPh sb="97" eb="99">
      <t>ヒヨウ</t>
    </rPh>
    <rPh sb="100" eb="102">
      <t>トクベツ</t>
    </rPh>
    <rPh sb="102" eb="104">
      <t>リエキ</t>
    </rPh>
    <rPh sb="105" eb="107">
      <t>トクベツ</t>
    </rPh>
    <rPh sb="107" eb="109">
      <t>ソンシツ</t>
    </rPh>
    <rPh sb="110" eb="112">
      <t>ケイジョウ</t>
    </rPh>
    <rPh sb="116" eb="118">
      <t>オオハバ</t>
    </rPh>
    <rPh sb="119" eb="121">
      <t>テイカ</t>
    </rPh>
    <rPh sb="135" eb="137">
      <t>ルイセキ</t>
    </rPh>
    <rPh sb="137" eb="140">
      <t>ケッソンキン</t>
    </rPh>
    <rPh sb="140" eb="142">
      <t>ヒリツ</t>
    </rPh>
    <rPh sb="144" eb="146">
      <t>ヘイセイ</t>
    </rPh>
    <rPh sb="147" eb="149">
      <t>ネンド</t>
    </rPh>
    <rPh sb="149" eb="151">
      <t>イコウ</t>
    </rPh>
    <rPh sb="151" eb="154">
      <t>ケッソンキン</t>
    </rPh>
    <rPh sb="155" eb="157">
      <t>ケイジョウ</t>
    </rPh>
    <rPh sb="167" eb="169">
      <t>リュウドウ</t>
    </rPh>
    <rPh sb="169" eb="171">
      <t>ヒリツ</t>
    </rPh>
    <rPh sb="173" eb="175">
      <t>カイケイ</t>
    </rPh>
    <rPh sb="175" eb="177">
      <t>セイド</t>
    </rPh>
    <rPh sb="178" eb="180">
      <t>ヘンコウ</t>
    </rPh>
    <rPh sb="187" eb="189">
      <t>ヘイセイ</t>
    </rPh>
    <rPh sb="191" eb="193">
      <t>ネンド</t>
    </rPh>
    <rPh sb="193" eb="195">
      <t>イコウ</t>
    </rPh>
    <rPh sb="195" eb="197">
      <t>ゼンコク</t>
    </rPh>
    <rPh sb="197" eb="198">
      <t>テキ</t>
    </rPh>
    <rPh sb="199" eb="201">
      <t>テイカ</t>
    </rPh>
    <rPh sb="208" eb="210">
      <t>ルイジ</t>
    </rPh>
    <rPh sb="210" eb="212">
      <t>ダンタイ</t>
    </rPh>
    <rPh sb="212" eb="215">
      <t>ヘイキンチ</t>
    </rPh>
    <rPh sb="217" eb="218">
      <t>タカ</t>
    </rPh>
    <rPh sb="219" eb="221">
      <t>ジュウブン</t>
    </rPh>
    <rPh sb="222" eb="224">
      <t>シハラ</t>
    </rPh>
    <rPh sb="225" eb="227">
      <t>ノウリョク</t>
    </rPh>
    <rPh sb="230" eb="232">
      <t>ジョウタイ</t>
    </rPh>
    <rPh sb="238" eb="240">
      <t>キギョウ</t>
    </rPh>
    <rPh sb="240" eb="241">
      <t>サイ</t>
    </rPh>
    <rPh sb="241" eb="243">
      <t>ザンダカ</t>
    </rPh>
    <rPh sb="243" eb="244">
      <t>タイ</t>
    </rPh>
    <rPh sb="244" eb="246">
      <t>キュウスイ</t>
    </rPh>
    <rPh sb="246" eb="248">
      <t>シュウエキ</t>
    </rPh>
    <rPh sb="248" eb="250">
      <t>ヒリツ</t>
    </rPh>
    <rPh sb="252" eb="254">
      <t>クマモト</t>
    </rPh>
    <rPh sb="254" eb="256">
      <t>ジシン</t>
    </rPh>
    <rPh sb="259" eb="261">
      <t>スイドウ</t>
    </rPh>
    <rPh sb="261" eb="263">
      <t>リョウキン</t>
    </rPh>
    <rPh sb="264" eb="266">
      <t>ゲンメン</t>
    </rPh>
    <rPh sb="266" eb="268">
      <t>ソチ</t>
    </rPh>
    <rPh sb="269" eb="270">
      <t>オコナ</t>
    </rPh>
    <rPh sb="271" eb="273">
      <t>キュウスイ</t>
    </rPh>
    <rPh sb="273" eb="275">
      <t>シュウエキ</t>
    </rPh>
    <rPh sb="276" eb="278">
      <t>ゲンショウ</t>
    </rPh>
    <rPh sb="283" eb="285">
      <t>ゾウカ</t>
    </rPh>
    <rPh sb="295" eb="297">
      <t>リョウキン</t>
    </rPh>
    <rPh sb="297" eb="299">
      <t>カイシュウ</t>
    </rPh>
    <rPh sb="299" eb="300">
      <t>リツ</t>
    </rPh>
    <rPh sb="307" eb="309">
      <t>ウワマワ</t>
    </rPh>
    <rPh sb="314" eb="316">
      <t>キュウスイ</t>
    </rPh>
    <rPh sb="317" eb="318">
      <t>カカ</t>
    </rPh>
    <rPh sb="319" eb="321">
      <t>ヒヨウ</t>
    </rPh>
    <rPh sb="323" eb="325">
      <t>スイドウ</t>
    </rPh>
    <rPh sb="325" eb="327">
      <t>リョウキン</t>
    </rPh>
    <rPh sb="328" eb="329">
      <t>マカナ</t>
    </rPh>
    <rPh sb="339" eb="341">
      <t>キュウスイ</t>
    </rPh>
    <rPh sb="341" eb="343">
      <t>ゲンカ</t>
    </rPh>
    <rPh sb="345" eb="347">
      <t>リョウシツ</t>
    </rPh>
    <rPh sb="348" eb="351">
      <t>チカスイ</t>
    </rPh>
    <rPh sb="352" eb="353">
      <t>メグ</t>
    </rPh>
    <rPh sb="359" eb="361">
      <t>ルイジ</t>
    </rPh>
    <rPh sb="361" eb="363">
      <t>ダンタイ</t>
    </rPh>
    <rPh sb="363" eb="366">
      <t>ヘイキンチ</t>
    </rPh>
    <rPh sb="369" eb="370">
      <t>ヒク</t>
    </rPh>
    <rPh sb="371" eb="372">
      <t>オサ</t>
    </rPh>
    <rPh sb="384" eb="386">
      <t>シセツ</t>
    </rPh>
    <rPh sb="386" eb="389">
      <t>リヨウリツ</t>
    </rPh>
    <rPh sb="391" eb="393">
      <t>ルイジ</t>
    </rPh>
    <rPh sb="393" eb="395">
      <t>ダンタイ</t>
    </rPh>
    <rPh sb="395" eb="398">
      <t>ヘイキンチ</t>
    </rPh>
    <rPh sb="399" eb="400">
      <t>クラ</t>
    </rPh>
    <rPh sb="401" eb="402">
      <t>タカ</t>
    </rPh>
    <rPh sb="408" eb="410">
      <t>シセツ</t>
    </rPh>
    <rPh sb="411" eb="414">
      <t>コウリツテキ</t>
    </rPh>
    <rPh sb="415" eb="417">
      <t>ウンヨウ</t>
    </rPh>
    <rPh sb="428" eb="431">
      <t>ユウシュウリツ</t>
    </rPh>
    <rPh sb="433" eb="435">
      <t>ヘイセイ</t>
    </rPh>
    <rPh sb="437" eb="438">
      <t>ネン</t>
    </rPh>
    <rPh sb="439" eb="440">
      <t>ガツ</t>
    </rPh>
    <rPh sb="441" eb="443">
      <t>ハッセイ</t>
    </rPh>
    <rPh sb="445" eb="447">
      <t>クマモト</t>
    </rPh>
    <rPh sb="447" eb="449">
      <t>ジシン</t>
    </rPh>
    <rPh sb="450" eb="452">
      <t>エイキョウ</t>
    </rPh>
    <rPh sb="455" eb="457">
      <t>ロウスイ</t>
    </rPh>
    <rPh sb="458" eb="460">
      <t>タハツ</t>
    </rPh>
    <rPh sb="465" eb="467">
      <t>スイドウ</t>
    </rPh>
    <rPh sb="467" eb="469">
      <t>リョウキン</t>
    </rPh>
    <rPh sb="470" eb="472">
      <t>ゲンメン</t>
    </rPh>
    <rPh sb="472" eb="474">
      <t>ソチ</t>
    </rPh>
    <rPh sb="475" eb="476">
      <t>コウ</t>
    </rPh>
    <rPh sb="484" eb="485">
      <t>イチジル</t>
    </rPh>
    <rPh sb="487" eb="489">
      <t>テイカ</t>
    </rPh>
    <phoneticPr fontId="4"/>
  </si>
  <si>
    <t>　経営の健全性及び効率性に係る指標を分析すると、おおむね健全な状態であるといえます。
  しかしながら、今後施設の老朽化が進んでいくことから、施設の更新費用等が増大し、また水道料金収入の増加が見込めない中、経営の効率性・健全性を悪化させる恐れがあると想定されます。
　そのため、老朽化した施設の更新や熊本地震により被災した施設の復旧、災害の備えに対応することを実現するために、熊本市上下水道事業震災復旧復興計画を策定するとともに、これまでの熊本市上下水道事業経営基本計画の中間見直しを行い、効果的・効率的な経営を目指していきます。</t>
    <rPh sb="1" eb="3">
      <t>ケイエイ</t>
    </rPh>
    <rPh sb="4" eb="7">
      <t>ケンゼンセイ</t>
    </rPh>
    <rPh sb="7" eb="8">
      <t>オヨ</t>
    </rPh>
    <rPh sb="9" eb="12">
      <t>コウリツセイ</t>
    </rPh>
    <rPh sb="13" eb="14">
      <t>カカ</t>
    </rPh>
    <rPh sb="15" eb="17">
      <t>シヒョウ</t>
    </rPh>
    <rPh sb="18" eb="20">
      <t>ブンセキ</t>
    </rPh>
    <rPh sb="28" eb="30">
      <t>ケンゼン</t>
    </rPh>
    <rPh sb="31" eb="33">
      <t>ジョウタイ</t>
    </rPh>
    <rPh sb="52" eb="54">
      <t>コンゴ</t>
    </rPh>
    <rPh sb="54" eb="56">
      <t>シセツ</t>
    </rPh>
    <rPh sb="57" eb="60">
      <t>ロウキュウカ</t>
    </rPh>
    <rPh sb="61" eb="62">
      <t>スス</t>
    </rPh>
    <rPh sb="71" eb="73">
      <t>シセツ</t>
    </rPh>
    <rPh sb="74" eb="76">
      <t>コウシン</t>
    </rPh>
    <rPh sb="76" eb="78">
      <t>ヒヨウ</t>
    </rPh>
    <rPh sb="78" eb="79">
      <t>トウ</t>
    </rPh>
    <rPh sb="80" eb="82">
      <t>ゾウダイ</t>
    </rPh>
    <rPh sb="86" eb="88">
      <t>スイドウ</t>
    </rPh>
    <rPh sb="88" eb="90">
      <t>リョウキン</t>
    </rPh>
    <rPh sb="90" eb="92">
      <t>シュウニュウ</t>
    </rPh>
    <rPh sb="93" eb="95">
      <t>ゾウカ</t>
    </rPh>
    <rPh sb="96" eb="98">
      <t>ミコ</t>
    </rPh>
    <rPh sb="101" eb="102">
      <t>ナカ</t>
    </rPh>
    <rPh sb="103" eb="105">
      <t>ケイエイ</t>
    </rPh>
    <rPh sb="106" eb="109">
      <t>コウリツセイ</t>
    </rPh>
    <rPh sb="110" eb="113">
      <t>ケンゼンセイ</t>
    </rPh>
    <rPh sb="114" eb="116">
      <t>アッカ</t>
    </rPh>
    <rPh sb="119" eb="120">
      <t>オソ</t>
    </rPh>
    <rPh sb="125" eb="127">
      <t>ソウテイ</t>
    </rPh>
    <rPh sb="139" eb="142">
      <t>ロウキュウカ</t>
    </rPh>
    <rPh sb="144" eb="146">
      <t>シセツ</t>
    </rPh>
    <rPh sb="147" eb="149">
      <t>コウシン</t>
    </rPh>
    <rPh sb="150" eb="152">
      <t>クマモト</t>
    </rPh>
    <rPh sb="152" eb="154">
      <t>ジシン</t>
    </rPh>
    <rPh sb="157" eb="159">
      <t>ヒサイ</t>
    </rPh>
    <rPh sb="161" eb="163">
      <t>シセツ</t>
    </rPh>
    <rPh sb="164" eb="166">
      <t>フッキュウ</t>
    </rPh>
    <rPh sb="167" eb="169">
      <t>サイガイ</t>
    </rPh>
    <rPh sb="170" eb="171">
      <t>ソナ</t>
    </rPh>
    <rPh sb="173" eb="175">
      <t>タイオウ</t>
    </rPh>
    <rPh sb="180" eb="182">
      <t>ジツゲン</t>
    </rPh>
    <rPh sb="188" eb="191">
      <t>クマモトシ</t>
    </rPh>
    <rPh sb="191" eb="193">
      <t>ジョウゲ</t>
    </rPh>
    <rPh sb="193" eb="195">
      <t>スイドウ</t>
    </rPh>
    <rPh sb="195" eb="197">
      <t>ジギョウ</t>
    </rPh>
    <rPh sb="197" eb="199">
      <t>シンサイ</t>
    </rPh>
    <rPh sb="199" eb="201">
      <t>フッキュウ</t>
    </rPh>
    <rPh sb="201" eb="203">
      <t>フッコウ</t>
    </rPh>
    <rPh sb="206" eb="208">
      <t>サクテイ</t>
    </rPh>
    <rPh sb="220" eb="223">
      <t>クマモトシ</t>
    </rPh>
    <rPh sb="223" eb="225">
      <t>ジョウゲ</t>
    </rPh>
    <rPh sb="225" eb="227">
      <t>スイドウ</t>
    </rPh>
    <rPh sb="227" eb="229">
      <t>ジギョウ</t>
    </rPh>
    <rPh sb="229" eb="231">
      <t>ケイエイ</t>
    </rPh>
    <rPh sb="231" eb="233">
      <t>キホン</t>
    </rPh>
    <rPh sb="233" eb="235">
      <t>ケイカク</t>
    </rPh>
    <rPh sb="236" eb="238">
      <t>チュウカン</t>
    </rPh>
    <rPh sb="238" eb="240">
      <t>ミナオ</t>
    </rPh>
    <rPh sb="242" eb="243">
      <t>オコナ</t>
    </rPh>
    <rPh sb="245" eb="248">
      <t>コウカテキ</t>
    </rPh>
    <rPh sb="249" eb="252">
      <t>コウリツテキ</t>
    </rPh>
    <rPh sb="253" eb="255">
      <t>ケイエイ</t>
    </rPh>
    <rPh sb="256" eb="25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</si>
</sst>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0.93</c:v>
                </c:pt>
                <c:pt idx="2">
                  <c:v>0.78</c:v>
                </c:pt>
                <c:pt idx="3">
                  <c:v>0.77</c:v>
                </c:pt>
                <c:pt idx="4">
                  <c:v>0.38</c:v>
                </c:pt>
              </c:numCache>
            </c:numRef>
          </c:val>
        </c:ser>
        <c:dLbls>
          <c:showLegendKey val="0"/>
          <c:showVal val="0"/>
          <c:showCatName val="0"/>
          <c:showSerName val="0"/>
          <c:showPercent val="0"/>
          <c:showBubbleSize val="0"/>
        </c:dLbls>
        <c:gapWidth val="150"/>
        <c:axId val="501749424"/>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1749424"/>
        <c:axId val="501746680"/>
      </c:lineChart>
      <c:dateAx>
        <c:axId val="501749424"/>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119.33</c:v>
                </c:pt>
                <c:pt idx="1">
                  <c:v>117.32</c:v>
                </c:pt>
                <c:pt idx="2">
                  <c:v>123.45</c:v>
                </c:pt>
                <c:pt idx="3">
                  <c:v>130.07</c:v>
                </c:pt>
                <c:pt idx="4">
                  <c:v>125.39</c:v>
                </c:pt>
              </c:numCache>
            </c:numRef>
          </c:val>
        </c:ser>
        <c:dLbls>
          <c:showLegendKey val="0"/>
          <c:showVal val="0"/>
          <c:showCatName val="0"/>
          <c:showSerName val="0"/>
          <c:showPercent val="0"/>
          <c:showBubbleSize val="0"/>
        </c:dLbls>
        <c:gapWidth val="150"/>
        <c:axId val="501747856"/>
        <c:axId val="501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1747856"/>
        <c:axId val="501747072"/>
      </c:lineChart>
      <c:dateAx>
        <c:axId val="501747856"/>
        <c:scaling>
          <c:orientation val="minMax"/>
        </c:scaling>
        <c:delete val="1"/>
        <c:axPos val="b"/>
        <c:numFmt formatCode="ge" sourceLinked="1"/>
        <c:majorTickMark val="none"/>
        <c:minorTickMark val="none"/>
        <c:tickLblPos val="none"/>
        <c:crossAx val="501747072"/>
        <c:crosses val="autoZero"/>
        <c:auto val="1"/>
        <c:lblOffset val="100"/>
        <c:baseTimeUnit val="years"/>
      </c:dateAx>
      <c:valAx>
        <c:axId val="5017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43.13</c:v>
                </c:pt>
                <c:pt idx="1">
                  <c:v>42.69</c:v>
                </c:pt>
                <c:pt idx="2">
                  <c:v>42.91</c:v>
                </c:pt>
                <c:pt idx="3">
                  <c:v>43.44</c:v>
                </c:pt>
                <c:pt idx="4">
                  <c:v>44.41</c:v>
                </c:pt>
              </c:numCache>
            </c:numRef>
          </c:val>
        </c:ser>
        <c:dLbls>
          <c:showLegendKey val="0"/>
          <c:showVal val="0"/>
          <c:showCatName val="0"/>
          <c:showSerName val="0"/>
          <c:showPercent val="0"/>
          <c:showBubbleSize val="0"/>
        </c:dLbls>
        <c:gapWidth val="150"/>
        <c:axId val="501749032"/>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1749032"/>
        <c:axId val="501745504"/>
      </c:lineChart>
      <c:dateAx>
        <c:axId val="501749032"/>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16.91</c:v>
                </c:pt>
                <c:pt idx="1">
                  <c:v>17.23</c:v>
                </c:pt>
                <c:pt idx="2">
                  <c:v>18.16</c:v>
                </c:pt>
                <c:pt idx="3">
                  <c:v>17.850000000000001</c:v>
                </c:pt>
                <c:pt idx="4">
                  <c:v>19.03</c:v>
                </c:pt>
              </c:numCache>
            </c:numRef>
          </c:val>
        </c:ser>
        <c:dLbls>
          <c:showLegendKey val="0"/>
          <c:showVal val="0"/>
          <c:showCatName val="0"/>
          <c:showSerName val="0"/>
          <c:showPercent val="0"/>
          <c:showBubbleSize val="0"/>
        </c:dLbls>
        <c:gapWidth val="150"/>
        <c:axId val="501694008"/>
        <c:axId val="501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501694008"/>
        <c:axId val="501693616"/>
      </c:lineChart>
      <c:dateAx>
        <c:axId val="501694008"/>
        <c:scaling>
          <c:orientation val="minMax"/>
        </c:scaling>
        <c:delete val="1"/>
        <c:axPos val="b"/>
        <c:numFmt formatCode="ge" sourceLinked="1"/>
        <c:majorTickMark val="none"/>
        <c:minorTickMark val="none"/>
        <c:tickLblPos val="none"/>
        <c:crossAx val="501693616"/>
        <c:crosses val="autoZero"/>
        <c:auto val="1"/>
        <c:lblOffset val="100"/>
        <c:baseTimeUnit val="years"/>
      </c:dateAx>
      <c:valAx>
        <c:axId val="501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6360"/>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6360"/>
        <c:axId val="501694400"/>
      </c:lineChart>
      <c:dateAx>
        <c:axId val="501696360"/>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677.33</c:v>
                </c:pt>
                <c:pt idx="1">
                  <c:v>631.9</c:v>
                </c:pt>
                <c:pt idx="2">
                  <c:v>373.74</c:v>
                </c:pt>
                <c:pt idx="3">
                  <c:v>358.64</c:v>
                </c:pt>
                <c:pt idx="4">
                  <c:v>374.25</c:v>
                </c:pt>
              </c:numCache>
            </c:numRef>
          </c:val>
        </c:ser>
        <c:dLbls>
          <c:showLegendKey val="0"/>
          <c:showVal val="0"/>
          <c:showCatName val="0"/>
          <c:showSerName val="0"/>
          <c:showPercent val="0"/>
          <c:showBubbleSize val="0"/>
        </c:dLbls>
        <c:gapWidth val="150"/>
        <c:axId val="501689304"/>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689304"/>
        <c:axId val="501692048"/>
      </c:lineChart>
      <c:dateAx>
        <c:axId val="501689304"/>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265.51</c:v>
                </c:pt>
                <c:pt idx="1">
                  <c:v>284.08</c:v>
                </c:pt>
                <c:pt idx="2">
                  <c:v>286.12</c:v>
                </c:pt>
                <c:pt idx="3">
                  <c:v>288.13</c:v>
                </c:pt>
                <c:pt idx="4">
                  <c:v>310.89</c:v>
                </c:pt>
              </c:numCache>
            </c:numRef>
          </c:val>
        </c:ser>
        <c:dLbls>
          <c:showLegendKey val="0"/>
          <c:showVal val="0"/>
          <c:showCatName val="0"/>
          <c:showSerName val="0"/>
          <c:showPercent val="0"/>
          <c:showBubbleSize val="0"/>
        </c:dLbls>
        <c:gapWidth val="150"/>
        <c:axId val="277244456"/>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77244456"/>
        <c:axId val="277243280"/>
      </c:lineChart>
      <c:dateAx>
        <c:axId val="277244456"/>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114.45</c:v>
                </c:pt>
                <c:pt idx="1">
                  <c:v>110.64</c:v>
                </c:pt>
                <c:pt idx="2">
                  <c:v>121.13</c:v>
                </c:pt>
                <c:pt idx="3">
                  <c:v>127.77</c:v>
                </c:pt>
                <c:pt idx="4">
                  <c:v>122.03</c:v>
                </c:pt>
              </c:numCache>
            </c:numRef>
          </c:val>
        </c:ser>
        <c:dLbls>
          <c:showLegendKey val="0"/>
          <c:showVal val="0"/>
          <c:showCatName val="0"/>
          <c:showSerName val="0"/>
          <c:showPercent val="0"/>
          <c:showBubbleSize val="0"/>
        </c:dLbls>
        <c:gapWidth val="150"/>
        <c:axId val="27724249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77242496"/>
        <c:axId val="277241712"/>
      </c:lineChart>
      <c:dateAx>
        <c:axId val="27724249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144.09</c:v>
                </c:pt>
                <c:pt idx="1">
                  <c:v>149.27000000000001</c:v>
                </c:pt>
                <c:pt idx="2">
                  <c:v>136.51</c:v>
                </c:pt>
                <c:pt idx="3">
                  <c:v>129.33000000000001</c:v>
                </c:pt>
                <c:pt idx="4">
                  <c:v>134.37</c:v>
                </c:pt>
              </c:numCache>
            </c:numRef>
          </c:val>
        </c:ser>
        <c:dLbls>
          <c:showLegendKey val="0"/>
          <c:showVal val="0"/>
          <c:showCatName val="0"/>
          <c:showSerName val="0"/>
          <c:showPercent val="0"/>
          <c:showBubbleSize val="0"/>
        </c:dLbls>
        <c:gapWidth val="150"/>
        <c:axId val="27723975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77239752"/>
        <c:axId val="277245240"/>
      </c:lineChart>
      <c:dateAx>
        <c:axId val="27723975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69.17</c:v>
                </c:pt>
                <c:pt idx="1">
                  <c:v>69.84</c:v>
                </c:pt>
                <c:pt idx="2">
                  <c:v>68.760000000000005</c:v>
                </c:pt>
                <c:pt idx="3">
                  <c:v>69.52</c:v>
                </c:pt>
                <c:pt idx="4">
                  <c:v>71.97</c:v>
                </c:pt>
              </c:numCache>
            </c:numRef>
          </c:val>
        </c:ser>
        <c:dLbls>
          <c:showLegendKey val="0"/>
          <c:showVal val="0"/>
          <c:showCatName val="0"/>
          <c:showSerName val="0"/>
          <c:showPercent val="0"/>
          <c:showBubbleSize val="0"/>
        </c:dLbls>
        <c:gapWidth val="150"/>
        <c:axId val="277240144"/>
        <c:axId val="5029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277240144"/>
        <c:axId val="502980888"/>
      </c:lineChart>
      <c:dateAx>
        <c:axId val="277240144"/>
        <c:scaling>
          <c:orientation val="minMax"/>
        </c:scaling>
        <c:delete val="1"/>
        <c:axPos val="b"/>
        <c:numFmt formatCode="ge" sourceLinked="1"/>
        <c:majorTickMark val="none"/>
        <c:minorTickMark val="none"/>
        <c:tickLblPos val="none"/>
        <c:crossAx val="502980888"/>
        <c:crosses val="autoZero"/>
        <c:auto val="1"/>
        <c:lblOffset val="100"/>
        <c:baseTimeUnit val="years"/>
      </c:dateAx>
      <c:valAx>
        <c:axId val="5029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90.44</c:v>
                </c:pt>
                <c:pt idx="1">
                  <c:v>89.52</c:v>
                </c:pt>
                <c:pt idx="2">
                  <c:v>89.66</c:v>
                </c:pt>
                <c:pt idx="3">
                  <c:v>88.5</c:v>
                </c:pt>
                <c:pt idx="4">
                  <c:v>81.13</c:v>
                </c:pt>
              </c:numCache>
            </c:numRef>
          </c:val>
        </c:ser>
        <c:dLbls>
          <c:showLegendKey val="0"/>
          <c:showVal val="0"/>
          <c:showCatName val="0"/>
          <c:showSerName val="0"/>
          <c:showPercent val="0"/>
          <c:showBubbleSize val="0"/>
        </c:dLbls>
        <c:gapWidth val="150"/>
        <c:axId val="502983240"/>
        <c:axId val="50298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502983240"/>
        <c:axId val="502985200"/>
      </c:lineChart>
      <c:dateAx>
        <c:axId val="502983240"/>
        <c:scaling>
          <c:orientation val="minMax"/>
        </c:scaling>
        <c:delete val="1"/>
        <c:axPos val="b"/>
        <c:numFmt formatCode="ge" sourceLinked="1"/>
        <c:majorTickMark val="none"/>
        <c:minorTickMark val="none"/>
        <c:tickLblPos val="none"/>
        <c:crossAx val="502985200"/>
        <c:crosses val="autoZero"/>
        <c:auto val="1"/>
        <c:lblOffset val="100"/>
        <c:baseTimeUnit val="years"/>
      </c:dateAx>
      <c:valAx>
        <c:axId val="5029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熊本県　熊本市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733844</v>
      </c>
      <c r="AM8" s="61"/>
      <c r="AN8" s="61"/>
      <c r="AO8" s="61"/>
      <c r="AP8" s="61"/>
      <c r="AQ8" s="61"/>
      <c r="AR8" s="61"/>
      <c r="AS8" s="61"/>
      <c r="AT8" s="51">
        <f>データ!$S$6</f>
        <v>390.32</v>
      </c>
      <c r="AU8" s="52"/>
      <c r="AV8" s="52"/>
      <c r="AW8" s="52"/>
      <c r="AX8" s="52"/>
      <c r="AY8" s="52"/>
      <c r="AZ8" s="52"/>
      <c r="BA8" s="52"/>
      <c r="BB8" s="53">
        <f>データ!$T$6</f>
        <v>1880.11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68.930000000000007</v>
      </c>
      <c r="J10" s="52"/>
      <c r="K10" s="52"/>
      <c r="L10" s="52"/>
      <c r="M10" s="52"/>
      <c r="N10" s="52"/>
      <c r="O10" s="64"/>
      <c r="P10" s="53">
        <f>データ!$P$6</f>
        <v>95.09</v>
      </c>
      <c r="Q10" s="53"/>
      <c r="R10" s="53"/>
      <c r="S10" s="53"/>
      <c r="T10" s="53"/>
      <c r="U10" s="53"/>
      <c r="V10" s="53"/>
      <c r="W10" s="61">
        <f>データ!$Q$6</f>
        <v>2592</v>
      </c>
      <c r="X10" s="61"/>
      <c r="Y10" s="61"/>
      <c r="Z10" s="61"/>
      <c r="AA10" s="61"/>
      <c r="AB10" s="61"/>
      <c r="AC10" s="61"/>
      <c r="AD10" s="2"/>
      <c r="AE10" s="2"/>
      <c r="AF10" s="2"/>
      <c r="AG10" s="2"/>
      <c r="AH10" s="5"/>
      <c r="AI10" s="5"/>
      <c r="AJ10" s="5"/>
      <c r="AK10" s="5"/>
      <c r="AL10" s="61">
        <f>データ!$U$6</f>
        <v>695824</v>
      </c>
      <c r="AM10" s="61"/>
      <c r="AN10" s="61"/>
      <c r="AO10" s="61"/>
      <c r="AP10" s="61"/>
      <c r="AQ10" s="61"/>
      <c r="AR10" s="61"/>
      <c r="AS10" s="61"/>
      <c r="AT10" s="51">
        <f>データ!$V$6</f>
        <v>323.49</v>
      </c>
      <c r="AU10" s="52"/>
      <c r="AV10" s="52"/>
      <c r="AW10" s="52"/>
      <c r="AX10" s="52"/>
      <c r="AY10" s="52"/>
      <c r="AZ10" s="52"/>
      <c r="BA10" s="52"/>
      <c r="BB10" s="53">
        <f>データ!$W$6</f>
        <v>2150.9899999999998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431001</v>
      </c>
      <c r="D6" s="34">
        <f t="shared" si="3"/>
        <v>46</v>
      </c>
      <c r="E6" s="34">
        <f t="shared" si="3"/>
        <v>1</v>
      </c>
      <c r="F6" s="34">
        <f t="shared" si="3"/>
        <v>0</v>
      </c>
      <c r="G6" s="34">
        <f t="shared" si="3"/>
        <v>1</v>
      </c>
      <c r="H6" s="34" t="str">
        <f t="shared" si="3"/>
        <v>熊本県　熊本市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68.930000000000007</v>
      </c>
      <c r="P6" s="35">
        <f t="shared" si="3"/>
        <v>95.09</v>
      </c>
      <c r="Q6" s="35">
        <f t="shared" si="3"/>
        <v>2592</v>
      </c>
      <c r="R6" s="35">
        <f t="shared" si="3"/>
        <v>733844</v>
      </c>
      <c r="S6" s="35">
        <f t="shared" si="3"/>
        <v>390.32</v>
      </c>
      <c r="T6" s="35">
        <f t="shared" si="3"/>
        <v>1880.11</v>
      </c>
      <c r="U6" s="35">
        <f t="shared" si="3"/>
        <v>695824</v>
      </c>
      <c r="V6" s="35">
        <f t="shared" si="3"/>
        <v>323.49</v>
      </c>
      <c r="W6" s="35">
        <f t="shared" si="3"/>
        <v>2150.9899999999998</v>
      </c>
      <c r="X6" s="36">
        <f>IF(X7="",NA(),X7)</f>
        <v>119.33</v>
      </c>
      <c r="Y6" s="36">
        <f t="shared" ref="Y6:AG6" si="4">IF(Y7="",NA(),Y7)</f>
        <v>117.32</v>
      </c>
      <c r="Z6" s="36">
        <f t="shared" si="4"/>
        <v>123.45</v>
      </c>
      <c r="AA6" s="36">
        <f t="shared" si="4"/>
        <v>130.07</v>
      </c>
      <c r="AB6" s="36">
        <f t="shared" si="4"/>
        <v>125.39</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677.33</v>
      </c>
      <c r="AU6" s="36">
        <f t="shared" ref="AU6:BC6" si="6">IF(AU7="",NA(),AU7)</f>
        <v>631.9</v>
      </c>
      <c r="AV6" s="36">
        <f t="shared" si="6"/>
        <v>373.74</v>
      </c>
      <c r="AW6" s="36">
        <f t="shared" si="6"/>
        <v>358.64</v>
      </c>
      <c r="AX6" s="36">
        <f t="shared" si="6"/>
        <v>374.25</v>
      </c>
      <c r="AY6" s="36">
        <f t="shared" si="6"/>
        <v>296.75</v>
      </c>
      <c r="AZ6" s="36">
        <f t="shared" si="6"/>
        <v>295.06</v>
      </c>
      <c r="BA6" s="36">
        <f t="shared" si="6"/>
        <v>178.43</v>
      </c>
      <c r="BB6" s="36">
        <f t="shared" si="6"/>
        <v>168.99</v>
      </c>
      <c r="BC6" s="36">
        <f t="shared" si="6"/>
        <v>159.12</v>
      </c>
      <c r="BD6" s="35" t="str">
        <f>IF(BD7="","",IF(BD7="-","【-】","【"&amp;SUBSTITUTE(TEXT(BD7,"#,##0.00"),"-","△")&amp;"】"))</f>
        <v>【262.87】</v>
      </c>
      <c r="BE6" s="36">
        <f>IF(BE7="",NA(),BE7)</f>
        <v>265.51</v>
      </c>
      <c r="BF6" s="36">
        <f t="shared" ref="BF6:BN6" si="7">IF(BF7="",NA(),BF7)</f>
        <v>284.08</v>
      </c>
      <c r="BG6" s="36">
        <f t="shared" si="7"/>
        <v>286.12</v>
      </c>
      <c r="BH6" s="36">
        <f t="shared" si="7"/>
        <v>288.13</v>
      </c>
      <c r="BI6" s="36">
        <f t="shared" si="7"/>
        <v>310.89</v>
      </c>
      <c r="BJ6" s="36">
        <f t="shared" si="7"/>
        <v>235.04</v>
      </c>
      <c r="BK6" s="36">
        <f t="shared" si="7"/>
        <v>226.55</v>
      </c>
      <c r="BL6" s="36">
        <f t="shared" si="7"/>
        <v>220.35</v>
      </c>
      <c r="BM6" s="36">
        <f t="shared" si="7"/>
        <v>212.16</v>
      </c>
      <c r="BN6" s="36">
        <f t="shared" si="7"/>
        <v>206.16</v>
      </c>
      <c r="BO6" s="35" t="str">
        <f>IF(BO7="","",IF(BO7="-","【-】","【"&amp;SUBSTITUTE(TEXT(BO7,"#,##0.00"),"-","△")&amp;"】"))</f>
        <v>【270.87】</v>
      </c>
      <c r="BP6" s="36">
        <f>IF(BP7="",NA(),BP7)</f>
        <v>114.45</v>
      </c>
      <c r="BQ6" s="36">
        <f t="shared" ref="BQ6:BY6" si="8">IF(BQ7="",NA(),BQ7)</f>
        <v>110.64</v>
      </c>
      <c r="BR6" s="36">
        <f t="shared" si="8"/>
        <v>121.13</v>
      </c>
      <c r="BS6" s="36">
        <f t="shared" si="8"/>
        <v>127.77</v>
      </c>
      <c r="BT6" s="36">
        <f t="shared" si="8"/>
        <v>122.03</v>
      </c>
      <c r="BU6" s="36">
        <f t="shared" si="8"/>
        <v>98.74</v>
      </c>
      <c r="BV6" s="36">
        <f t="shared" si="8"/>
        <v>99.53</v>
      </c>
      <c r="BW6" s="36">
        <f t="shared" si="8"/>
        <v>104.05</v>
      </c>
      <c r="BX6" s="36">
        <f t="shared" si="8"/>
        <v>104.16</v>
      </c>
      <c r="BY6" s="36">
        <f t="shared" si="8"/>
        <v>104.03</v>
      </c>
      <c r="BZ6" s="35" t="str">
        <f>IF(BZ7="","",IF(BZ7="-","【-】","【"&amp;SUBSTITUTE(TEXT(BZ7,"#,##0.00"),"-","△")&amp;"】"))</f>
        <v>【105.59】</v>
      </c>
      <c r="CA6" s="36">
        <f>IF(CA7="",NA(),CA7)</f>
        <v>144.09</v>
      </c>
      <c r="CB6" s="36">
        <f t="shared" ref="CB6:CJ6" si="9">IF(CB7="",NA(),CB7)</f>
        <v>149.27000000000001</v>
      </c>
      <c r="CC6" s="36">
        <f t="shared" si="9"/>
        <v>136.51</v>
      </c>
      <c r="CD6" s="36">
        <f t="shared" si="9"/>
        <v>129.33000000000001</v>
      </c>
      <c r="CE6" s="36">
        <f t="shared" si="9"/>
        <v>134.37</v>
      </c>
      <c r="CF6" s="36">
        <f t="shared" si="9"/>
        <v>180.69</v>
      </c>
      <c r="CG6" s="36">
        <f t="shared" si="9"/>
        <v>179.62</v>
      </c>
      <c r="CH6" s="36">
        <f t="shared" si="9"/>
        <v>171.57</v>
      </c>
      <c r="CI6" s="36">
        <f t="shared" si="9"/>
        <v>171.29</v>
      </c>
      <c r="CJ6" s="36">
        <f t="shared" si="9"/>
        <v>171.54</v>
      </c>
      <c r="CK6" s="35" t="str">
        <f>IF(CK7="","",IF(CK7="-","【-】","【"&amp;SUBSTITUTE(TEXT(CK7,"#,##0.00"),"-","△")&amp;"】"))</f>
        <v>【163.27】</v>
      </c>
      <c r="CL6" s="36">
        <f>IF(CL7="",NA(),CL7)</f>
        <v>69.17</v>
      </c>
      <c r="CM6" s="36">
        <f t="shared" ref="CM6:CU6" si="10">IF(CM7="",NA(),CM7)</f>
        <v>69.84</v>
      </c>
      <c r="CN6" s="36">
        <f t="shared" si="10"/>
        <v>68.760000000000005</v>
      </c>
      <c r="CO6" s="36">
        <f t="shared" si="10"/>
        <v>69.52</v>
      </c>
      <c r="CP6" s="36">
        <f t="shared" si="10"/>
        <v>71.97</v>
      </c>
      <c r="CQ6" s="36">
        <f t="shared" si="10"/>
        <v>59.95</v>
      </c>
      <c r="CR6" s="36">
        <f t="shared" si="10"/>
        <v>59.6</v>
      </c>
      <c r="CS6" s="36">
        <f t="shared" si="10"/>
        <v>58.97</v>
      </c>
      <c r="CT6" s="36">
        <f t="shared" si="10"/>
        <v>58.67</v>
      </c>
      <c r="CU6" s="36">
        <f t="shared" si="10"/>
        <v>59</v>
      </c>
      <c r="CV6" s="35" t="str">
        <f>IF(CV7="","",IF(CV7="-","【-】","【"&amp;SUBSTITUTE(TEXT(CV7,"#,##0.00"),"-","△")&amp;"】"))</f>
        <v>【59.94】</v>
      </c>
      <c r="CW6" s="36">
        <f>IF(CW7="",NA(),CW7)</f>
        <v>90.44</v>
      </c>
      <c r="CX6" s="36">
        <f t="shared" ref="CX6:DF6" si="11">IF(CX7="",NA(),CX7)</f>
        <v>89.52</v>
      </c>
      <c r="CY6" s="36">
        <f t="shared" si="11"/>
        <v>89.66</v>
      </c>
      <c r="CZ6" s="36">
        <f t="shared" si="11"/>
        <v>88.5</v>
      </c>
      <c r="DA6" s="36">
        <f t="shared" si="11"/>
        <v>81.13</v>
      </c>
      <c r="DB6" s="36">
        <f t="shared" si="11"/>
        <v>93.11</v>
      </c>
      <c r="DC6" s="36">
        <f t="shared" si="11"/>
        <v>93.22</v>
      </c>
      <c r="DD6" s="36">
        <f t="shared" si="11"/>
        <v>92.91</v>
      </c>
      <c r="DE6" s="36">
        <f t="shared" si="11"/>
        <v>93.36</v>
      </c>
      <c r="DF6" s="36">
        <f t="shared" si="11"/>
        <v>93.69</v>
      </c>
      <c r="DG6" s="35" t="str">
        <f>IF(DG7="","",IF(DG7="-","【-】","【"&amp;SUBSTITUTE(TEXT(DG7,"#,##0.00"),"-","△")&amp;"】"))</f>
        <v>【90.22】</v>
      </c>
      <c r="DH6" s="36">
        <f>IF(DH7="",NA(),DH7)</f>
        <v>43.13</v>
      </c>
      <c r="DI6" s="36">
        <f t="shared" ref="DI6:DQ6" si="12">IF(DI7="",NA(),DI7)</f>
        <v>42.69</v>
      </c>
      <c r="DJ6" s="36">
        <f t="shared" si="12"/>
        <v>42.91</v>
      </c>
      <c r="DK6" s="36">
        <f t="shared" si="12"/>
        <v>43.44</v>
      </c>
      <c r="DL6" s="36">
        <f t="shared" si="12"/>
        <v>44.41</v>
      </c>
      <c r="DM6" s="36">
        <f t="shared" si="12"/>
        <v>45.31</v>
      </c>
      <c r="DN6" s="36">
        <f t="shared" si="12"/>
        <v>45.85</v>
      </c>
      <c r="DO6" s="36">
        <f t="shared" si="12"/>
        <v>46.73</v>
      </c>
      <c r="DP6" s="36">
        <f t="shared" si="12"/>
        <v>47.39</v>
      </c>
      <c r="DQ6" s="36">
        <f t="shared" si="12"/>
        <v>48.05</v>
      </c>
      <c r="DR6" s="35" t="str">
        <f>IF(DR7="","",IF(DR7="-","【-】","【"&amp;SUBSTITUTE(TEXT(DR7,"#,##0.00"),"-","△")&amp;"】"))</f>
        <v>【47.91】</v>
      </c>
      <c r="DS6" s="36">
        <f>IF(DS7="",NA(),DS7)</f>
        <v>16.91</v>
      </c>
      <c r="DT6" s="36">
        <f t="shared" ref="DT6:EB6" si="13">IF(DT7="",NA(),DT7)</f>
        <v>17.23</v>
      </c>
      <c r="DU6" s="36">
        <f t="shared" si="13"/>
        <v>18.16</v>
      </c>
      <c r="DV6" s="36">
        <f t="shared" si="13"/>
        <v>17.850000000000001</v>
      </c>
      <c r="DW6" s="36">
        <f t="shared" si="13"/>
        <v>19.03</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1.2</v>
      </c>
      <c r="EE6" s="36">
        <f t="shared" ref="EE6:EM6" si="14">IF(EE7="",NA(),EE7)</f>
        <v>0.93</v>
      </c>
      <c r="EF6" s="36">
        <f t="shared" si="14"/>
        <v>0.78</v>
      </c>
      <c r="EG6" s="36">
        <f t="shared" si="14"/>
        <v>0.77</v>
      </c>
      <c r="EH6" s="36">
        <f t="shared" si="14"/>
        <v>0.38</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431001</v>
      </c>
      <c r="D7" s="38">
        <v>46</v>
      </c>
      <c r="E7" s="38">
        <v>1</v>
      </c>
      <c r="F7" s="38">
        <v>0</v>
      </c>
      <c r="G7" s="38">
        <v>1</v>
      </c>
      <c r="H7" s="38" t="s">
        <v>105</v>
      </c>
      <c r="I7" s="38" t="s">
        <v>106</v>
      </c>
      <c r="J7" s="38" t="s">
        <v>107</v>
      </c>
      <c r="K7" s="38" t="s">
        <v>108</v>
      </c>
      <c r="L7" s="38" t="s">
        <v>109</v>
      </c>
      <c r="M7" s="38"/>
      <c r="N7" s="39" t="s">
        <v>110</v>
      </c>
      <c r="O7" s="39">
        <v>68.930000000000007</v>
      </c>
      <c r="P7" s="39">
        <v>95.09</v>
      </c>
      <c r="Q7" s="39">
        <v>2592</v>
      </c>
      <c r="R7" s="39">
        <v>733844</v>
      </c>
      <c r="S7" s="39">
        <v>390.32</v>
      </c>
      <c r="T7" s="39">
        <v>1880.11</v>
      </c>
      <c r="U7" s="39">
        <v>695824</v>
      </c>
      <c r="V7" s="39">
        <v>323.49</v>
      </c>
      <c r="W7" s="39">
        <v>2150.9899999999998</v>
      </c>
      <c r="X7" s="39">
        <v>119.33</v>
      </c>
      <c r="Y7" s="39">
        <v>117.32</v>
      </c>
      <c r="Z7" s="39">
        <v>123.45</v>
      </c>
      <c r="AA7" s="39">
        <v>130.07</v>
      </c>
      <c r="AB7" s="39">
        <v>125.39</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677.33</v>
      </c>
      <c r="AU7" s="39">
        <v>631.9</v>
      </c>
      <c r="AV7" s="39">
        <v>373.74</v>
      </c>
      <c r="AW7" s="39">
        <v>358.64</v>
      </c>
      <c r="AX7" s="39">
        <v>374.25</v>
      </c>
      <c r="AY7" s="39">
        <v>296.75</v>
      </c>
      <c r="AZ7" s="39">
        <v>295.06</v>
      </c>
      <c r="BA7" s="39">
        <v>178.43</v>
      </c>
      <c r="BB7" s="39">
        <v>168.99</v>
      </c>
      <c r="BC7" s="39">
        <v>159.12</v>
      </c>
      <c r="BD7" s="39">
        <v>262.87</v>
      </c>
      <c r="BE7" s="39">
        <v>265.51</v>
      </c>
      <c r="BF7" s="39">
        <v>284.08</v>
      </c>
      <c r="BG7" s="39">
        <v>286.12</v>
      </c>
      <c r="BH7" s="39">
        <v>288.13</v>
      </c>
      <c r="BI7" s="39">
        <v>310.89</v>
      </c>
      <c r="BJ7" s="39">
        <v>235.04</v>
      </c>
      <c r="BK7" s="39">
        <v>226.55</v>
      </c>
      <c r="BL7" s="39">
        <v>220.35</v>
      </c>
      <c r="BM7" s="39">
        <v>212.16</v>
      </c>
      <c r="BN7" s="39">
        <v>206.16</v>
      </c>
      <c r="BO7" s="39">
        <v>270.87</v>
      </c>
      <c r="BP7" s="39">
        <v>114.45</v>
      </c>
      <c r="BQ7" s="39">
        <v>110.64</v>
      </c>
      <c r="BR7" s="39">
        <v>121.13</v>
      </c>
      <c r="BS7" s="39">
        <v>127.77</v>
      </c>
      <c r="BT7" s="39">
        <v>122.03</v>
      </c>
      <c r="BU7" s="39">
        <v>98.74</v>
      </c>
      <c r="BV7" s="39">
        <v>99.53</v>
      </c>
      <c r="BW7" s="39">
        <v>104.05</v>
      </c>
      <c r="BX7" s="39">
        <v>104.16</v>
      </c>
      <c r="BY7" s="39">
        <v>104.03</v>
      </c>
      <c r="BZ7" s="39">
        <v>105.59</v>
      </c>
      <c r="CA7" s="39">
        <v>144.09</v>
      </c>
      <c r="CB7" s="39">
        <v>149.27000000000001</v>
      </c>
      <c r="CC7" s="39">
        <v>136.51</v>
      </c>
      <c r="CD7" s="39">
        <v>129.33000000000001</v>
      </c>
      <c r="CE7" s="39">
        <v>134.37</v>
      </c>
      <c r="CF7" s="39">
        <v>180.69</v>
      </c>
      <c r="CG7" s="39">
        <v>179.62</v>
      </c>
      <c r="CH7" s="39">
        <v>171.57</v>
      </c>
      <c r="CI7" s="39">
        <v>171.29</v>
      </c>
      <c r="CJ7" s="39">
        <v>171.54</v>
      </c>
      <c r="CK7" s="39">
        <v>163.27000000000001</v>
      </c>
      <c r="CL7" s="39">
        <v>69.17</v>
      </c>
      <c r="CM7" s="39">
        <v>69.84</v>
      </c>
      <c r="CN7" s="39">
        <v>68.760000000000005</v>
      </c>
      <c r="CO7" s="39">
        <v>69.52</v>
      </c>
      <c r="CP7" s="39">
        <v>71.97</v>
      </c>
      <c r="CQ7" s="39">
        <v>59.95</v>
      </c>
      <c r="CR7" s="39">
        <v>59.6</v>
      </c>
      <c r="CS7" s="39">
        <v>58.97</v>
      </c>
      <c r="CT7" s="39">
        <v>58.67</v>
      </c>
      <c r="CU7" s="39">
        <v>59</v>
      </c>
      <c r="CV7" s="39">
        <v>59.94</v>
      </c>
      <c r="CW7" s="39">
        <v>90.44</v>
      </c>
      <c r="CX7" s="39">
        <v>89.52</v>
      </c>
      <c r="CY7" s="39">
        <v>89.66</v>
      </c>
      <c r="CZ7" s="39">
        <v>88.5</v>
      </c>
      <c r="DA7" s="39">
        <v>81.13</v>
      </c>
      <c r="DB7" s="39">
        <v>93.11</v>
      </c>
      <c r="DC7" s="39">
        <v>93.22</v>
      </c>
      <c r="DD7" s="39">
        <v>92.91</v>
      </c>
      <c r="DE7" s="39">
        <v>93.36</v>
      </c>
      <c r="DF7" s="39">
        <v>93.69</v>
      </c>
      <c r="DG7" s="39">
        <v>90.22</v>
      </c>
      <c r="DH7" s="39">
        <v>43.13</v>
      </c>
      <c r="DI7" s="39">
        <v>42.69</v>
      </c>
      <c r="DJ7" s="39">
        <v>42.91</v>
      </c>
      <c r="DK7" s="39">
        <v>43.44</v>
      </c>
      <c r="DL7" s="39">
        <v>44.41</v>
      </c>
      <c r="DM7" s="39">
        <v>45.31</v>
      </c>
      <c r="DN7" s="39">
        <v>45.85</v>
      </c>
      <c r="DO7" s="39">
        <v>46.73</v>
      </c>
      <c r="DP7" s="39">
        <v>47.39</v>
      </c>
      <c r="DQ7" s="39">
        <v>48.05</v>
      </c>
      <c r="DR7" s="39">
        <v>47.91</v>
      </c>
      <c r="DS7" s="39">
        <v>16.91</v>
      </c>
      <c r="DT7" s="39">
        <v>17.23</v>
      </c>
      <c r="DU7" s="39">
        <v>18.16</v>
      </c>
      <c r="DV7" s="39">
        <v>17.850000000000001</v>
      </c>
      <c r="DW7" s="39">
        <v>19.03</v>
      </c>
      <c r="DX7" s="39">
        <v>12.46</v>
      </c>
      <c r="DY7" s="39">
        <v>13.95</v>
      </c>
      <c r="DZ7" s="39">
        <v>15.33</v>
      </c>
      <c r="EA7" s="39">
        <v>16.739999999999998</v>
      </c>
      <c r="EB7" s="39">
        <v>17.97</v>
      </c>
      <c r="EC7" s="39">
        <v>15</v>
      </c>
      <c r="ED7" s="39">
        <v>1.2</v>
      </c>
      <c r="EE7" s="39">
        <v>0.93</v>
      </c>
      <c r="EF7" s="39">
        <v>0.78</v>
      </c>
      <c r="EG7" s="39">
        <v>0.77</v>
      </c>
      <c r="EH7" s="39">
        <v>0.38</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2018-02-16T07:47:37Z</cp:lastPrinted>
  <dcterms:created xsi:type="dcterms:W3CDTF">2017-12-25T01:37:27Z</dcterms:created>
  <dcterms:modified xsi:type="dcterms:W3CDTF">2018-02-22T15:05:24Z</dcterms:modified>
</cp:coreProperties>
</file>