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1都道府県\10群馬県（都道府県）-\"/>
    </mc:Choice>
  </mc:AlternateContent>
  <workbookProtection workbookPassword="B319" lockStructure="1"/>
  <bookViews>
    <workbookView xWindow="240" yWindow="60" windowWidth="14940" windowHeight="7872"/>
  </bookViews>
  <sheets>
    <sheet name="法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MA31" i="4" s="1"/>
  <c r="DN7" i="5"/>
  <c r="DM7" i="5"/>
  <c r="DL7" i="5"/>
  <c r="DK7" i="5"/>
  <c r="JC31" i="4" s="1"/>
  <c r="DI7" i="5"/>
  <c r="DH7" i="5"/>
  <c r="DG7" i="5"/>
  <c r="DF7" i="5"/>
  <c r="DE7" i="5"/>
  <c r="DD7" i="5"/>
  <c r="DC7" i="5"/>
  <c r="DB7" i="5"/>
  <c r="LE77" i="4" s="1"/>
  <c r="DA7" i="5"/>
  <c r="CZ7" i="5"/>
  <c r="CX7" i="5"/>
  <c r="CW7" i="5"/>
  <c r="CV7" i="5"/>
  <c r="CU7" i="5"/>
  <c r="CT7" i="5"/>
  <c r="CS7" i="5"/>
  <c r="IT77" i="4" s="1"/>
  <c r="CR7" i="5"/>
  <c r="CQ7" i="5"/>
  <c r="CP7" i="5"/>
  <c r="CO7" i="5"/>
  <c r="GL77" i="4" s="1"/>
  <c r="CN7" i="5"/>
  <c r="CM7" i="5"/>
  <c r="CK7" i="5"/>
  <c r="CJ7" i="5"/>
  <c r="CI7" i="5"/>
  <c r="CH7" i="5"/>
  <c r="CG7" i="5"/>
  <c r="CF7" i="5"/>
  <c r="BZ77" i="4" s="1"/>
  <c r="CE7" i="5"/>
  <c r="CD7" i="5"/>
  <c r="CC7" i="5"/>
  <c r="CB7" i="5"/>
  <c r="R77" i="4" s="1"/>
  <c r="BZ7" i="5"/>
  <c r="BY7" i="5"/>
  <c r="BX7" i="5"/>
  <c r="BW7" i="5"/>
  <c r="BV7" i="5"/>
  <c r="BU7" i="5"/>
  <c r="BT7" i="5"/>
  <c r="BS7" i="5"/>
  <c r="KO52" i="4" s="1"/>
  <c r="BR7" i="5"/>
  <c r="BQ7" i="5"/>
  <c r="BO7" i="5"/>
  <c r="BN7" i="5"/>
  <c r="BM7" i="5"/>
  <c r="BL7" i="5"/>
  <c r="BK7" i="5"/>
  <c r="BJ7" i="5"/>
  <c r="BI7" i="5"/>
  <c r="BH7" i="5"/>
  <c r="BG7" i="5"/>
  <c r="BF7" i="5"/>
  <c r="BD7" i="5"/>
  <c r="BC7" i="5"/>
  <c r="BB7" i="5"/>
  <c r="BA7" i="5"/>
  <c r="AN53" i="4" s="1"/>
  <c r="AZ7" i="5"/>
  <c r="AY7" i="5"/>
  <c r="AX7" i="5"/>
  <c r="AW7" i="5"/>
  <c r="AV7" i="5"/>
  <c r="AU7" i="5"/>
  <c r="AS7" i="5"/>
  <c r="AR7" i="5"/>
  <c r="AQ7" i="5"/>
  <c r="AP7" i="5"/>
  <c r="AO7" i="5"/>
  <c r="AN7" i="5"/>
  <c r="AM7" i="5"/>
  <c r="AL7" i="5"/>
  <c r="AK7" i="5"/>
  <c r="AJ7" i="5"/>
  <c r="AH7" i="5"/>
  <c r="AG7" i="5"/>
  <c r="AF7" i="5"/>
  <c r="AE7" i="5"/>
  <c r="AD7" i="5"/>
  <c r="AC7" i="5"/>
  <c r="AB7" i="5"/>
  <c r="AA7" i="5"/>
  <c r="BG31" i="4" s="1"/>
  <c r="Z7" i="5"/>
  <c r="Y7" i="5"/>
  <c r="X7" i="5"/>
  <c r="W7" i="5"/>
  <c r="JQ10" i="4" s="1"/>
  <c r="V7" i="5"/>
  <c r="U7" i="5"/>
  <c r="T7" i="5"/>
  <c r="S7" i="5"/>
  <c r="HX8" i="4" s="1"/>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F88" i="4"/>
  <c r="E88" i="4"/>
  <c r="D88" i="4"/>
  <c r="MI78" i="4"/>
  <c r="LT78" i="4"/>
  <c r="LE78" i="4"/>
  <c r="KP78" i="4"/>
  <c r="KA78" i="4"/>
  <c r="IT78" i="4"/>
  <c r="IE78" i="4"/>
  <c r="HP78" i="4"/>
  <c r="HA78" i="4"/>
  <c r="GL78" i="4"/>
  <c r="BZ78" i="4"/>
  <c r="BK78" i="4"/>
  <c r="AV78" i="4"/>
  <c r="AG78" i="4"/>
  <c r="R78" i="4"/>
  <c r="MI77" i="4"/>
  <c r="LT77" i="4"/>
  <c r="KP77" i="4"/>
  <c r="KA77" i="4"/>
  <c r="IE77" i="4"/>
  <c r="HP77" i="4"/>
  <c r="HA77" i="4"/>
  <c r="BK77" i="4"/>
  <c r="AV77" i="4"/>
  <c r="AG77" i="4"/>
  <c r="CV76" i="4"/>
  <c r="CV67" i="4"/>
  <c r="MA53" i="4"/>
  <c r="LH53" i="4"/>
  <c r="KO53" i="4"/>
  <c r="JV53" i="4"/>
  <c r="JC53" i="4"/>
  <c r="HJ53" i="4"/>
  <c r="GQ53" i="4"/>
  <c r="FX53" i="4"/>
  <c r="FE53" i="4"/>
  <c r="EL53" i="4"/>
  <c r="CS53" i="4"/>
  <c r="BZ53" i="4"/>
  <c r="BG53" i="4"/>
  <c r="U53" i="4"/>
  <c r="MA52" i="4"/>
  <c r="LH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LH31" i="4"/>
  <c r="KO31" i="4"/>
  <c r="JV31" i="4"/>
  <c r="HJ31" i="4"/>
  <c r="GQ31" i="4"/>
  <c r="FX31" i="4"/>
  <c r="FE31" i="4"/>
  <c r="EL31" i="4"/>
  <c r="CS31" i="4"/>
  <c r="BZ31" i="4"/>
  <c r="AN31" i="4"/>
  <c r="U31" i="4"/>
  <c r="LJ10" i="4"/>
  <c r="HX10" i="4"/>
  <c r="DU10" i="4"/>
  <c r="CF10" i="4"/>
  <c r="AQ10" i="4"/>
  <c r="B10" i="4"/>
  <c r="LJ8" i="4"/>
  <c r="JQ8" i="4"/>
  <c r="DU8" i="4"/>
  <c r="CF8" i="4"/>
  <c r="AQ8" i="4"/>
  <c r="B8" i="4"/>
  <c r="B6" i="4"/>
  <c r="MI76" i="4" l="1"/>
  <c r="HJ51" i="4"/>
  <c r="MA30" i="4"/>
  <c r="IT76" i="4"/>
  <c r="CS51" i="4"/>
  <c r="HJ30" i="4"/>
  <c r="CS30" i="4"/>
  <c r="MA51" i="4"/>
  <c r="BZ76" i="4"/>
  <c r="C11" i="5"/>
  <c r="D11" i="5"/>
  <c r="E11" i="5"/>
  <c r="B11" i="5"/>
  <c r="BK76" i="4" l="1"/>
  <c r="LH51" i="4"/>
  <c r="IE76" i="4"/>
  <c r="GQ30" i="4"/>
  <c r="LT76" i="4"/>
  <c r="GQ51" i="4"/>
  <c r="LH30" i="4"/>
  <c r="BZ51" i="4"/>
  <c r="BZ30" i="4"/>
  <c r="BG30" i="4"/>
  <c r="FX51" i="4"/>
  <c r="AV76" i="4"/>
  <c r="KO51" i="4"/>
  <c r="LE76" i="4"/>
  <c r="HP76" i="4"/>
  <c r="FX30" i="4"/>
  <c r="KO30" i="4"/>
  <c r="BG51" i="4"/>
  <c r="HA76" i="4"/>
  <c r="AN51" i="4"/>
  <c r="FE30" i="4"/>
  <c r="FE51" i="4"/>
  <c r="JV30" i="4"/>
  <c r="AN30" i="4"/>
  <c r="AG76" i="4"/>
  <c r="JV51" i="4"/>
  <c r="KP76" i="4"/>
  <c r="KA76" i="4"/>
  <c r="EL51" i="4"/>
  <c r="JC30" i="4"/>
  <c r="GL76" i="4"/>
  <c r="U51" i="4"/>
  <c r="EL30" i="4"/>
  <c r="U30" i="4"/>
  <c r="R76" i="4"/>
  <c r="JC51" i="4"/>
</calcChain>
</file>

<file path=xl/sharedStrings.xml><?xml version="1.0" encoding="utf-8"?>
<sst xmlns="http://schemas.openxmlformats.org/spreadsheetml/2006/main" count="240" uniqueCount="131">
  <si>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</si>
  <si>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</si>
  <si>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</si>
  <si>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</si>
  <si>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</si>
  <si>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</si>
  <si>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</si>
  <si>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</si>
  <si>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</si>
  <si>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</si>
  <si>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</si>
  <si>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</si>
  <si>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</si>
  <si>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</si>
  <si>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</si>
  <si>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</si>
  <si>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</si>
  <si>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</si>
  <si>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</si>
  <si>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</si>
  <si>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</si>
  <si>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</si>
  <si>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</si>
  <si>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</si>
  <si>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</si>
  <si>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</si>
  <si>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</si>
  <si>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</si>
  <si>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</si>
  <si>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</si>
  <si>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</si>
  <si>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</si>
  <si>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</si>
  <si>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</si>
  <si>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</si>
  <si>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</si>
  <si>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</si>
  <si>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</si>
  <si>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</si>
  <si>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</si>
  <si>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</si>
  <si>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</si>
  <si>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</si>
  <si>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</si>
  <si>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</si>
  <si>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</si>
  <si>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</si>
  <si>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</si>
  <si>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⑪</t>
    <phoneticPr fontId="9"/>
  </si>
  <si>
    <t>④</t>
    <phoneticPr fontId="9"/>
  </si>
  <si>
    <t>⑤</t>
    <phoneticPr fontId="9"/>
  </si>
  <si>
    <t>⑥</t>
    <phoneticPr fontId="9"/>
  </si>
  <si>
    <t>⑦</t>
    <phoneticPr fontId="9"/>
  </si>
  <si>
    <t>⑧</t>
    <phoneticPr fontId="9"/>
  </si>
  <si>
    <t>⑨</t>
    <phoneticPr fontId="9"/>
  </si>
  <si>
    <t>⑩</t>
    <phoneticPr fontId="9"/>
  </si>
  <si>
    <t>-</t>
    <phoneticPr fontId="9"/>
  </si>
  <si>
    <t>駐車場事業(法適)</t>
    <rPh sb="0" eb="3">
      <t>チュウシャジョウ</t>
    </rPh>
    <rPh sb="3" eb="5">
      <t>ジギョウ</t>
    </rPh>
    <rPh sb="6" eb="7">
      <t>ホウ</t>
    </rPh>
    <rPh sb="7" eb="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</si>
  <si>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</si>
  <si>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</si>
  <si>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</si>
  <si>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</si>
  <si>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</si>
  <si>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</si>
  <si>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</si>
  <si>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</si>
  <si>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</si>
  <si>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</si>
  <si>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</si>
  <si>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</si>
  <si>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</si>
  <si>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</si>
  <si>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</si>
  <si>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</si>
  <si>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</si>
  <si>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</si>
  <si>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</si>
  <si>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</si>
  <si>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</si>
  <si>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</si>
  <si>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</si>
  <si>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</si>
  <si>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</si>
  <si>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</si>
  <si>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</si>
  <si>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</si>
  <si>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</si>
  <si>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</si>
  <si>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</si>
  <si>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</si>
  <si>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</si>
  <si>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</si>
  <si>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</si>
  <si>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</si>
  <si>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</si>
  <si>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</si>
  <si>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</si>
  <si>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</si>
  <si>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</si>
  <si>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</si>
  <si>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</si>
  <si>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</si>
  <si>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</si>
  <si>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</si>
  <si>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</si>
  <si>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</si>
  <si>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</si>
  <si>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</si>
  <si>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</si>
  <si>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表参照用</t>
    <rPh sb="0" eb="1">
      <t>ヒョウ</t>
    </rPh>
    <rPh sb="1" eb="4">
      <t>サンショウヨウ</t>
    </rPh>
    <phoneticPr fontId="9"/>
  </si>
  <si>
    <t>群馬県</t>
  </si>
  <si>
    <t>ウエストパーク１０００</t>
  </si>
  <si>
    <t>法適用</t>
  </si>
  <si>
    <t>駐車場整備事業</t>
  </si>
  <si>
    <t>-</t>
  </si>
  <si>
    <t>Ａ１Ｂ１</t>
  </si>
  <si>
    <t>都市計画駐車場</t>
  </si>
  <si>
    <t>立体式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</si>
  <si>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</si>
  <si>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</si>
  <si>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</si>
  <si>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</si>
  <si>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</si>
  <si>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</si>
  <si>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</si>
  <si>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</si>
  <si>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自治体職員</t>
    <rPh sb="0" eb="3">
      <t>ジチタイ</t>
    </rPh>
    <rPh sb="3" eb="5">
      <t>ショクイン</t>
    </rPh>
    <phoneticPr fontId="6"/>
  </si>
  <si>
    <t xml:space="preserve">
⑥開業から17年経過し減価償却が進んでいるものの、施設の状態は現在のところ問題なく、当面、大規模な改修等は予定していない。
⑨累積欠損金は発生していない。
⑩企業債は残高が無く、長期借入金は30年度中に償還が完了する。</t>
    <rPh sb="2" eb="4">
      <t>カイギョウ</t>
    </rPh>
    <rPh sb="8" eb="9">
      <t>ネン</t>
    </rPh>
    <rPh sb="9" eb="11">
      <t>ケイカ</t>
    </rPh>
    <rPh sb="12" eb="14">
      <t>ゲンカ</t>
    </rPh>
    <rPh sb="14" eb="16">
      <t>ショウキャク</t>
    </rPh>
    <rPh sb="17" eb="18">
      <t>スス</t>
    </rPh>
    <rPh sb="26" eb="28">
      <t>シセツ</t>
    </rPh>
    <rPh sb="29" eb="31">
      <t>ジョウタイ</t>
    </rPh>
    <rPh sb="32" eb="34">
      <t>ゲンザイ</t>
    </rPh>
    <rPh sb="38" eb="40">
      <t>モンダイ</t>
    </rPh>
    <rPh sb="43" eb="45">
      <t>トウメン</t>
    </rPh>
    <rPh sb="46" eb="49">
      <t>ダイキボ</t>
    </rPh>
    <rPh sb="50" eb="52">
      <t>カイシュウ</t>
    </rPh>
    <rPh sb="52" eb="53">
      <t>トウ</t>
    </rPh>
    <rPh sb="54" eb="56">
      <t>ヨテイ</t>
    </rPh>
    <rPh sb="65" eb="67">
      <t>ルイセキ</t>
    </rPh>
    <rPh sb="67" eb="70">
      <t>ケッソンキン</t>
    </rPh>
    <rPh sb="71" eb="73">
      <t>ハッセイ</t>
    </rPh>
    <rPh sb="82" eb="85">
      <t>キギョウサイ</t>
    </rPh>
    <rPh sb="86" eb="88">
      <t>ザンダカ</t>
    </rPh>
    <rPh sb="89" eb="90">
      <t>ナ</t>
    </rPh>
    <rPh sb="92" eb="94">
      <t>チョウキ</t>
    </rPh>
    <rPh sb="94" eb="97">
      <t>カリイレキン</t>
    </rPh>
    <rPh sb="100" eb="102">
      <t>ネンド</t>
    </rPh>
    <rPh sb="102" eb="103">
      <t>チュウ</t>
    </rPh>
    <rPh sb="104" eb="106">
      <t>ショウカン</t>
    </rPh>
    <rPh sb="107" eb="109">
      <t>カンリョウ</t>
    </rPh>
    <phoneticPr fontId="6"/>
  </si>
  <si>
    <t xml:space="preserve">
⑪稼働率については、平成13年の駐車場開業後、周辺地域に安価な民間駐車場が多数整備されたことや、商業施設の郊外化等による買物客減少により、利用台数の減少が続いていたが、近年、減少傾向に歯止めがかかり、27、28年度と連続して増加し、稼働率も改善しつつある。
　なお、④売上高ＧＯＰ比率は、協定先との収支調整に伴う受払いを含むため、必ずしも⑪稼働率の改善を反映しない。</t>
    <rPh sb="2" eb="5">
      <t>カドウリツ</t>
    </rPh>
    <rPh sb="11" eb="13">
      <t>ヘイセイ</t>
    </rPh>
    <rPh sb="15" eb="16">
      <t>ネン</t>
    </rPh>
    <rPh sb="17" eb="20">
      <t>チュウシャジョウ</t>
    </rPh>
    <rPh sb="20" eb="23">
      <t>カイギョウゴ</t>
    </rPh>
    <rPh sb="49" eb="51">
      <t>ショウギョウ</t>
    </rPh>
    <rPh sb="51" eb="53">
      <t>シセツ</t>
    </rPh>
    <rPh sb="54" eb="57">
      <t>コウガイカ</t>
    </rPh>
    <rPh sb="70" eb="72">
      <t>リヨウ</t>
    </rPh>
    <rPh sb="72" eb="74">
      <t>ダイスウ</t>
    </rPh>
    <rPh sb="75" eb="77">
      <t>ゲンショウ</t>
    </rPh>
    <rPh sb="78" eb="79">
      <t>ツヅ</t>
    </rPh>
    <rPh sb="85" eb="87">
      <t>キンネン</t>
    </rPh>
    <rPh sb="88" eb="90">
      <t>ゲンショウ</t>
    </rPh>
    <rPh sb="90" eb="92">
      <t>ケイコウ</t>
    </rPh>
    <rPh sb="93" eb="95">
      <t>ハド</t>
    </rPh>
    <rPh sb="106" eb="108">
      <t>ネンド</t>
    </rPh>
    <rPh sb="109" eb="111">
      <t>レンゾク</t>
    </rPh>
    <rPh sb="113" eb="115">
      <t>ゾウカ</t>
    </rPh>
    <rPh sb="117" eb="120">
      <t>カドウリツ</t>
    </rPh>
    <rPh sb="121" eb="123">
      <t>カイゼン</t>
    </rPh>
    <phoneticPr fontId="6"/>
  </si>
  <si>
    <t>　収益的収支については、高崎市との協定により年度ごとに収支均衡となるよう、営業収支上の負担金受払いで調整し決算している。
　H28年度の経常収支比率は、当負担金を除いた実態では138％であるが、決算では負担金の受払いを経るため①経常収支比率のとおり97.5％となる。以下、収益等の指標はこの負担金が含まれていることが前提となる。
　①経常収支比率では、ほぼ収支が均衡しており、毎年安定して推移している。なお、特別利益が発生したH26～28年度は、前記負担金の受払いにより経常収支が100％を割り込んだが、収支全体では単年度ごとに均衡しているため⑨累積欠損金の発生は無い。
　④売上高ＧＯＰ比率は、協定先との収支調整に伴う受払いを含むため、稼働率の改善等により売上高が上がっても必ずしも比率の改善に反映されない。
　⑤ＥＢＩＴＤＡでは、収支が毎年ほぼ横ばいであるのと同様、安定して推移している。</t>
    <rPh sb="1" eb="4">
      <t>シュウエキテキ</t>
    </rPh>
    <rPh sb="4" eb="6">
      <t>シュウシ</t>
    </rPh>
    <rPh sb="12" eb="14">
      <t>タカサキ</t>
    </rPh>
    <rPh sb="14" eb="15">
      <t>シ</t>
    </rPh>
    <rPh sb="17" eb="19">
      <t>キョウテイ</t>
    </rPh>
    <rPh sb="46" eb="47">
      <t>ウ</t>
    </rPh>
    <rPh sb="47" eb="48">
      <t>ハラ</t>
    </rPh>
    <rPh sb="53" eb="55">
      <t>ケッサン</t>
    </rPh>
    <rPh sb="68" eb="70">
      <t>ケイジョウ</t>
    </rPh>
    <rPh sb="70" eb="72">
      <t>シュウシ</t>
    </rPh>
    <rPh sb="72" eb="74">
      <t>ヒリツ</t>
    </rPh>
    <rPh sb="76" eb="77">
      <t>トウ</t>
    </rPh>
    <rPh sb="77" eb="80">
      <t>フタンキン</t>
    </rPh>
    <rPh sb="81" eb="82">
      <t>ノゾ</t>
    </rPh>
    <rPh sb="84" eb="86">
      <t>ジッタイ</t>
    </rPh>
    <rPh sb="97" eb="99">
      <t>ケッサン</t>
    </rPh>
    <rPh sb="101" eb="104">
      <t>フタンキン</t>
    </rPh>
    <rPh sb="105" eb="106">
      <t>ウ</t>
    </rPh>
    <rPh sb="106" eb="107">
      <t>ハラ</t>
    </rPh>
    <rPh sb="109" eb="110">
      <t>ヘ</t>
    </rPh>
    <rPh sb="114" eb="116">
      <t>ケイジョウ</t>
    </rPh>
    <rPh sb="116" eb="118">
      <t>シュウシ</t>
    </rPh>
    <rPh sb="118" eb="120">
      <t>ヒリツ</t>
    </rPh>
    <rPh sb="133" eb="135">
      <t>イカ</t>
    </rPh>
    <rPh sb="136" eb="138">
      <t>シュウエキ</t>
    </rPh>
    <rPh sb="138" eb="139">
      <t>トウ</t>
    </rPh>
    <rPh sb="140" eb="142">
      <t>シヒョウ</t>
    </rPh>
    <rPh sb="145" eb="148">
      <t>フタンキン</t>
    </rPh>
    <rPh sb="149" eb="150">
      <t>フク</t>
    </rPh>
    <rPh sb="158" eb="160">
      <t>ゼンテイ</t>
    </rPh>
    <rPh sb="167" eb="169">
      <t>ケイジョウ</t>
    </rPh>
    <rPh sb="169" eb="171">
      <t>シュウシ</t>
    </rPh>
    <rPh sb="171" eb="173">
      <t>ヒリツ</t>
    </rPh>
    <rPh sb="178" eb="180">
      <t>シュウシ</t>
    </rPh>
    <rPh sb="181" eb="183">
      <t>キンコウ</t>
    </rPh>
    <rPh sb="188" eb="190">
      <t>マイトシ</t>
    </rPh>
    <rPh sb="190" eb="192">
      <t>アンテイ</t>
    </rPh>
    <rPh sb="194" eb="196">
      <t>スイイ</t>
    </rPh>
    <rPh sb="204" eb="206">
      <t>トクベツ</t>
    </rPh>
    <rPh sb="206" eb="208">
      <t>リエキ</t>
    </rPh>
    <rPh sb="209" eb="211">
      <t>ハッセイ</t>
    </rPh>
    <rPh sb="219" eb="221">
      <t>ネンド</t>
    </rPh>
    <rPh sb="223" eb="225">
      <t>ゼンキ</t>
    </rPh>
    <rPh sb="225" eb="228">
      <t>フタンキン</t>
    </rPh>
    <rPh sb="229" eb="230">
      <t>ウ</t>
    </rPh>
    <rPh sb="230" eb="231">
      <t>ハラ</t>
    </rPh>
    <rPh sb="235" eb="237">
      <t>ケイジョウ</t>
    </rPh>
    <rPh sb="237" eb="239">
      <t>シュウシ</t>
    </rPh>
    <rPh sb="245" eb="246">
      <t>ワ</t>
    </rPh>
    <rPh sb="247" eb="248">
      <t>コ</t>
    </rPh>
    <rPh sb="252" eb="254">
      <t>シュウシ</t>
    </rPh>
    <rPh sb="254" eb="256">
      <t>ゼンタイ</t>
    </rPh>
    <rPh sb="258" eb="261">
      <t>タンネンド</t>
    </rPh>
    <rPh sb="264" eb="266">
      <t>キンコウ</t>
    </rPh>
    <rPh sb="273" eb="275">
      <t>ルイセキ</t>
    </rPh>
    <rPh sb="275" eb="278">
      <t>ケッソンキン</t>
    </rPh>
    <rPh sb="279" eb="281">
      <t>ハッセイ</t>
    </rPh>
    <rPh sb="282" eb="283">
      <t>ナ</t>
    </rPh>
    <rPh sb="310" eb="311">
      <t>ウ</t>
    </rPh>
    <rPh sb="311" eb="312">
      <t>ハラ</t>
    </rPh>
    <rPh sb="314" eb="315">
      <t>フク</t>
    </rPh>
    <rPh sb="319" eb="322">
      <t>カドウリツ</t>
    </rPh>
    <rPh sb="323" eb="325">
      <t>カイゼン</t>
    </rPh>
    <rPh sb="325" eb="326">
      <t>トウ</t>
    </rPh>
    <rPh sb="329" eb="332">
      <t>ウリアゲダカ</t>
    </rPh>
    <rPh sb="333" eb="334">
      <t>ア</t>
    </rPh>
    <rPh sb="338" eb="339">
      <t>カナラ</t>
    </rPh>
    <rPh sb="342" eb="344">
      <t>ヒリツ</t>
    </rPh>
    <rPh sb="345" eb="347">
      <t>カイゼン</t>
    </rPh>
    <rPh sb="348" eb="350">
      <t>ハンエイ</t>
    </rPh>
    <rPh sb="367" eb="369">
      <t>シュウシ</t>
    </rPh>
    <rPh sb="370" eb="372">
      <t>マイトシ</t>
    </rPh>
    <rPh sb="374" eb="375">
      <t>ヨコ</t>
    </rPh>
    <rPh sb="382" eb="384">
      <t>ドウヨウ</t>
    </rPh>
    <rPh sb="385" eb="387">
      <t>アンテイ</t>
    </rPh>
    <rPh sb="389" eb="391">
      <t>スイイ</t>
    </rPh>
    <phoneticPr fontId="6"/>
  </si>
  <si>
    <t xml:space="preserve">
　収益性については、利用台数がピーク時の平成17年度と比較し大幅に減少しているが、27、28年度は減少傾向に歯止めがかかっている。
　JR高崎駅周辺地域では、29年秋の大型商業施設開業や、駅ペデストリアンデッキの当駐車場への延伸、コンベンション施設の32年度開設などが予定されており、将来的に駐車需要は増加するものと予想される。
　周辺駐車場の低料金化等による厳しい競争状況の中、好機を生かした取組を実施し、新たに生じる需要を取り込んでいく必要がある。
　なお、当事業は建設当初から高崎市への移管を前提として始めた事業であることから、建設に要した長期借入金の償還が完了する30年度末をもって高崎市に施設を譲渡し、県企業局による駐車場事業は廃止することを決定した。</t>
    <rPh sb="70" eb="72">
      <t>タカサキ</t>
    </rPh>
    <rPh sb="87" eb="89">
      <t>ショウギョウ</t>
    </rPh>
    <rPh sb="89" eb="91">
      <t>シセツ</t>
    </rPh>
    <rPh sb="232" eb="235">
      <t>トウジギョウ</t>
    </rPh>
    <rPh sb="236" eb="238">
      <t>ケンセツ</t>
    </rPh>
    <rPh sb="238" eb="240">
      <t>トウショ</t>
    </rPh>
    <rPh sb="242" eb="244">
      <t>タカサキ</t>
    </rPh>
    <rPh sb="244" eb="245">
      <t>シ</t>
    </rPh>
    <rPh sb="247" eb="249">
      <t>イカン</t>
    </rPh>
    <rPh sb="250" eb="252">
      <t>ゼンテイ</t>
    </rPh>
    <rPh sb="255" eb="256">
      <t>ハジ</t>
    </rPh>
    <rPh sb="258" eb="260">
      <t>ジギョウ</t>
    </rPh>
    <rPh sb="268" eb="270">
      <t>ケンセツ</t>
    </rPh>
    <rPh sb="271" eb="272">
      <t>ヨウ</t>
    </rPh>
    <rPh sb="274" eb="276">
      <t>チョウキ</t>
    </rPh>
    <rPh sb="276" eb="279">
      <t>カリイレキン</t>
    </rPh>
    <rPh sb="280" eb="282">
      <t>ショウカン</t>
    </rPh>
    <rPh sb="283" eb="285">
      <t>カンリョウ</t>
    </rPh>
    <rPh sb="289" eb="292">
      <t>ネンドマツ</t>
    </rPh>
    <rPh sb="296" eb="298">
      <t>タカサキ</t>
    </rPh>
    <rPh sb="298" eb="299">
      <t>シ</t>
    </rPh>
    <rPh sb="300" eb="302">
      <t>シセツ</t>
    </rPh>
    <rPh sb="303" eb="305">
      <t>ジョウト</t>
    </rPh>
    <rPh sb="307" eb="308">
      <t>ケン</t>
    </rPh>
    <rPh sb="308" eb="311">
      <t>キギョウキョク</t>
    </rPh>
    <rPh sb="314" eb="317">
      <t>チュウシャジョウ</t>
    </rPh>
    <rPh sb="317" eb="319">
      <t>ジギョウ</t>
    </rPh>
    <rPh sb="320" eb="322">
      <t>ハイシ</t>
    </rPh>
    <rPh sb="327" eb="329">
      <t>ケッテイ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</si>
</sst>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65">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Fill="1" applyBorder="1" applyAlignment="1" applyProtection="1">
      <alignment horizontal="center" vertical="center" shrinkToFit="1"/>
      <protection hidden="1"/>
    </xf>
    <xf numFmtId="176" fontId="11" fillId="0" borderId="7" xfId="2" applyNumberFormat="1" applyFont="1" applyFill="1" applyBorder="1" applyAlignment="1" applyProtection="1">
      <alignment horizontal="center" vertical="center" shrinkToFit="1"/>
      <protection hidden="1"/>
    </xf>
    <xf numFmtId="176" fontId="11" fillId="0" borderId="8" xfId="2" applyNumberFormat="1" applyFont="1" applyFill="1" applyBorder="1" applyAlignment="1" applyProtection="1">
      <alignment horizontal="center" vertical="center" shrinkToFit="1"/>
      <protection hidden="1"/>
    </xf>
    <xf numFmtId="176" fontId="11" fillId="0" borderId="9" xfId="2" applyNumberFormat="1" applyFont="1" applyFill="1" applyBorder="1" applyAlignment="1" applyProtection="1">
      <alignment horizontal="center" vertical="center" shrinkToFit="1"/>
      <protection hidden="1"/>
    </xf>
    <xf numFmtId="176" fontId="11" fillId="0" borderId="0" xfId="2" applyNumberFormat="1" applyFont="1" applyFill="1" applyBorder="1" applyAlignment="1" applyProtection="1">
      <alignment horizontal="center" vertical="center" shrinkToFit="1"/>
      <protection hidden="1"/>
    </xf>
    <xf numFmtId="176" fontId="11" fillId="0" borderId="10" xfId="2" applyNumberFormat="1" applyFont="1" applyFill="1" applyBorder="1" applyAlignment="1" applyProtection="1">
      <alignment horizontal="center" vertical="center" shrinkToFit="1"/>
      <protection hidden="1"/>
    </xf>
    <xf numFmtId="176" fontId="11" fillId="0" borderId="11" xfId="2" applyNumberFormat="1" applyFont="1" applyFill="1" applyBorder="1" applyAlignment="1" applyProtection="1">
      <alignment horizontal="center" vertical="center" shrinkToFit="1"/>
      <protection hidden="1"/>
    </xf>
    <xf numFmtId="176" fontId="11" fillId="0" borderId="1" xfId="2" applyNumberFormat="1" applyFont="1" applyFill="1" applyBorder="1" applyAlignment="1" applyProtection="1">
      <alignment horizontal="center" vertical="center" shrinkToFit="1"/>
      <protection hidden="1"/>
    </xf>
    <xf numFmtId="176" fontId="11" fillId="0" borderId="12" xfId="2" applyNumberFormat="1" applyFont="1" applyFill="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Fill="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7" fillId="0" borderId="5" xfId="1" applyNumberFormat="1" applyFont="1" applyFill="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Fill="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93.7</c:v>
                </c:pt>
                <c:pt idx="3">
                  <c:v>99.1</c:v>
                </c:pt>
                <c:pt idx="4">
                  <c:v>97.5</c:v>
                </c:pt>
              </c:numCache>
            </c:numRef>
          </c:val>
          <c:extLst xmlns:c16r2="http://schemas.microsoft.com/office/drawing/2015/06/chart">
            <c:ext xmlns:c16="http://schemas.microsoft.com/office/drawing/2014/chart" uri="{C3380CC4-5D6E-409C-BE32-E72D297353CC}">
              <c16:uniqueId val="{00000000-9601-4225-9CEB-1C80B9B76579}"/>
            </c:ext>
          </c:extLst>
        </c:ser>
        <c:dLbls>
          <c:showLegendKey val="0"/>
          <c:showVal val="0"/>
          <c:showCatName val="0"/>
          <c:showSerName val="0"/>
          <c:showPercent val="0"/>
          <c:showBubbleSize val="0"/>
        </c:dLbls>
        <c:gapWidth val="150"/>
        <c:axId val="321044040"/>
        <c:axId val="32104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165.9</c:v>
                </c:pt>
                <c:pt idx="1">
                  <c:v>135.19999999999999</c:v>
                </c:pt>
                <c:pt idx="2">
                  <c:v>129.1</c:v>
                </c:pt>
                <c:pt idx="3">
                  <c:v>131.1</c:v>
                </c:pt>
                <c:pt idx="4">
                  <c:v>133.9</c:v>
                </c:pt>
              </c:numCache>
            </c:numRef>
          </c:val>
          <c:smooth val="0"/>
          <c:extLst xmlns:c16r2="http://schemas.microsoft.com/office/drawing/2015/06/chart">
            <c:ext xmlns:c16="http://schemas.microsoft.com/office/drawing/2014/chart" uri="{C3380CC4-5D6E-409C-BE32-E72D297353CC}">
              <c16:uniqueId val="{00000001-9601-4225-9CEB-1C80B9B76579}"/>
            </c:ext>
          </c:extLst>
        </c:ser>
        <c:dLbls>
          <c:showLegendKey val="0"/>
          <c:showVal val="0"/>
          <c:showCatName val="0"/>
          <c:showSerName val="0"/>
          <c:showPercent val="0"/>
          <c:showBubbleSize val="0"/>
        </c:dLbls>
        <c:marker val="1"/>
        <c:smooth val="0"/>
        <c:axId val="321044040"/>
        <c:axId val="321044432"/>
      </c:lineChart>
      <c:dateAx>
        <c:axId val="321044040"/>
        <c:scaling>
          <c:orientation val="minMax"/>
        </c:scaling>
        <c:delete val="1"/>
        <c:axPos val="b"/>
        <c:numFmt formatCode="ge" sourceLinked="1"/>
        <c:majorTickMark val="none"/>
        <c:minorTickMark val="none"/>
        <c:tickLblPos val="none"/>
        <c:crossAx val="321044432"/>
        <c:crosses val="autoZero"/>
        <c:auto val="1"/>
        <c:lblOffset val="100"/>
        <c:baseTimeUnit val="years"/>
      </c:dateAx>
      <c:valAx>
        <c:axId val="32104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04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E3-4C00-85B0-BD09DF67CD8A}"/>
            </c:ext>
          </c:extLst>
        </c:ser>
        <c:dLbls>
          <c:showLegendKey val="0"/>
          <c:showVal val="0"/>
          <c:showCatName val="0"/>
          <c:showSerName val="0"/>
          <c:showPercent val="0"/>
          <c:showBubbleSize val="0"/>
        </c:dLbls>
        <c:gapWidth val="150"/>
        <c:axId val="321045216"/>
        <c:axId val="32104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48.9</c:v>
                </c:pt>
                <c:pt idx="1">
                  <c:v>46.1</c:v>
                </c:pt>
                <c:pt idx="2">
                  <c:v>40.700000000000003</c:v>
                </c:pt>
                <c:pt idx="3">
                  <c:v>37.200000000000003</c:v>
                </c:pt>
                <c:pt idx="4">
                  <c:v>32.1</c:v>
                </c:pt>
              </c:numCache>
            </c:numRef>
          </c:val>
          <c:smooth val="0"/>
          <c:extLst xmlns:c16r2="http://schemas.microsoft.com/office/drawing/2015/06/chart">
            <c:ext xmlns:c16="http://schemas.microsoft.com/office/drawing/2014/chart" uri="{C3380CC4-5D6E-409C-BE32-E72D297353CC}">
              <c16:uniqueId val="{00000001-BEE3-4C00-85B0-BD09DF67CD8A}"/>
            </c:ext>
          </c:extLst>
        </c:ser>
        <c:dLbls>
          <c:showLegendKey val="0"/>
          <c:showVal val="0"/>
          <c:showCatName val="0"/>
          <c:showSerName val="0"/>
          <c:showPercent val="0"/>
          <c:showBubbleSize val="0"/>
        </c:dLbls>
        <c:marker val="1"/>
        <c:smooth val="0"/>
        <c:axId val="321045216"/>
        <c:axId val="321045608"/>
      </c:lineChart>
      <c:dateAx>
        <c:axId val="321045216"/>
        <c:scaling>
          <c:orientation val="minMax"/>
        </c:scaling>
        <c:delete val="1"/>
        <c:axPos val="b"/>
        <c:numFmt formatCode="ge" sourceLinked="1"/>
        <c:majorTickMark val="none"/>
        <c:minorTickMark val="none"/>
        <c:tickLblPos val="none"/>
        <c:crossAx val="321045608"/>
        <c:crosses val="autoZero"/>
        <c:auto val="1"/>
        <c:lblOffset val="100"/>
        <c:baseTimeUnit val="years"/>
      </c:dateAx>
      <c:valAx>
        <c:axId val="321045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04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1D-4F53-9814-2C27569DE27B}"/>
            </c:ext>
          </c:extLst>
        </c:ser>
        <c:dLbls>
          <c:showLegendKey val="0"/>
          <c:showVal val="0"/>
          <c:showCatName val="0"/>
          <c:showSerName val="0"/>
          <c:showPercent val="0"/>
          <c:showBubbleSize val="0"/>
        </c:dLbls>
        <c:gapWidth val="150"/>
        <c:axId val="321046392"/>
        <c:axId val="3210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11D-4F53-9814-2C27569DE27B}"/>
            </c:ext>
          </c:extLst>
        </c:ser>
        <c:dLbls>
          <c:showLegendKey val="0"/>
          <c:showVal val="0"/>
          <c:showCatName val="0"/>
          <c:showSerName val="0"/>
          <c:showPercent val="0"/>
          <c:showBubbleSize val="0"/>
        </c:dLbls>
        <c:marker val="1"/>
        <c:smooth val="0"/>
        <c:axId val="321046392"/>
        <c:axId val="321046784"/>
      </c:lineChart>
      <c:dateAx>
        <c:axId val="321046392"/>
        <c:scaling>
          <c:orientation val="minMax"/>
        </c:scaling>
        <c:delete val="1"/>
        <c:axPos val="b"/>
        <c:numFmt formatCode="ge" sourceLinked="1"/>
        <c:majorTickMark val="none"/>
        <c:minorTickMark val="none"/>
        <c:tickLblPos val="none"/>
        <c:crossAx val="321046784"/>
        <c:crosses val="autoZero"/>
        <c:auto val="1"/>
        <c:lblOffset val="100"/>
        <c:baseTimeUnit val="years"/>
      </c:dateAx>
      <c:valAx>
        <c:axId val="32104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046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16.7</c:v>
                </c:pt>
                <c:pt idx="1">
                  <c:v>17.7</c:v>
                </c:pt>
                <c:pt idx="2">
                  <c:v>52.9</c:v>
                </c:pt>
                <c:pt idx="3">
                  <c:v>55.9</c:v>
                </c:pt>
                <c:pt idx="4">
                  <c:v>58.8</c:v>
                </c:pt>
              </c:numCache>
            </c:numRef>
          </c:val>
          <c:extLst xmlns:c16r2="http://schemas.microsoft.com/office/drawing/2015/06/chart">
            <c:ext xmlns:c16="http://schemas.microsoft.com/office/drawing/2014/chart" uri="{C3380CC4-5D6E-409C-BE32-E72D297353CC}">
              <c16:uniqueId val="{00000000-009F-49F6-955C-BEF59AA98E93}"/>
            </c:ext>
          </c:extLst>
        </c:ser>
        <c:dLbls>
          <c:showLegendKey val="0"/>
          <c:showVal val="0"/>
          <c:showCatName val="0"/>
          <c:showSerName val="0"/>
          <c:showPercent val="0"/>
          <c:showBubbleSize val="0"/>
        </c:dLbls>
        <c:gapWidth val="150"/>
        <c:axId val="321047568"/>
        <c:axId val="32104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40.5</c:v>
                </c:pt>
                <c:pt idx="1">
                  <c:v>32.299999999999997</c:v>
                </c:pt>
                <c:pt idx="2">
                  <c:v>44</c:v>
                </c:pt>
                <c:pt idx="3">
                  <c:v>43.5</c:v>
                </c:pt>
                <c:pt idx="4">
                  <c:v>45.6</c:v>
                </c:pt>
              </c:numCache>
            </c:numRef>
          </c:val>
          <c:smooth val="0"/>
          <c:extLst xmlns:c16r2="http://schemas.microsoft.com/office/drawing/2015/06/chart">
            <c:ext xmlns:c16="http://schemas.microsoft.com/office/drawing/2014/chart" uri="{C3380CC4-5D6E-409C-BE32-E72D297353CC}">
              <c16:uniqueId val="{00000001-009F-49F6-955C-BEF59AA98E93}"/>
            </c:ext>
          </c:extLst>
        </c:ser>
        <c:dLbls>
          <c:showLegendKey val="0"/>
          <c:showVal val="0"/>
          <c:showCatName val="0"/>
          <c:showSerName val="0"/>
          <c:showPercent val="0"/>
          <c:showBubbleSize val="0"/>
        </c:dLbls>
        <c:marker val="1"/>
        <c:smooth val="0"/>
        <c:axId val="321047568"/>
        <c:axId val="321047960"/>
      </c:lineChart>
      <c:dateAx>
        <c:axId val="321047568"/>
        <c:scaling>
          <c:orientation val="minMax"/>
        </c:scaling>
        <c:delete val="1"/>
        <c:axPos val="b"/>
        <c:numFmt formatCode="ge" sourceLinked="1"/>
        <c:majorTickMark val="none"/>
        <c:minorTickMark val="none"/>
        <c:tickLblPos val="none"/>
        <c:crossAx val="321047960"/>
        <c:crosses val="autoZero"/>
        <c:auto val="1"/>
        <c:lblOffset val="100"/>
        <c:baseTimeUnit val="years"/>
      </c:dateAx>
      <c:valAx>
        <c:axId val="321047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04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F3-41A5-BDA6-CA8101D5D1B6}"/>
            </c:ext>
          </c:extLst>
        </c:ser>
        <c:dLbls>
          <c:showLegendKey val="0"/>
          <c:showVal val="0"/>
          <c:showCatName val="0"/>
          <c:showSerName val="0"/>
          <c:showPercent val="0"/>
          <c:showBubbleSize val="0"/>
        </c:dLbls>
        <c:gapWidth val="150"/>
        <c:axId val="321048744"/>
        <c:axId val="32104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EF3-41A5-BDA6-CA8101D5D1B6}"/>
            </c:ext>
          </c:extLst>
        </c:ser>
        <c:dLbls>
          <c:showLegendKey val="0"/>
          <c:showVal val="0"/>
          <c:showCatName val="0"/>
          <c:showSerName val="0"/>
          <c:showPercent val="0"/>
          <c:showBubbleSize val="0"/>
        </c:dLbls>
        <c:marker val="1"/>
        <c:smooth val="0"/>
        <c:axId val="321048744"/>
        <c:axId val="321049136"/>
      </c:lineChart>
      <c:dateAx>
        <c:axId val="321048744"/>
        <c:scaling>
          <c:orientation val="minMax"/>
        </c:scaling>
        <c:delete val="1"/>
        <c:axPos val="b"/>
        <c:numFmt formatCode="ge" sourceLinked="1"/>
        <c:majorTickMark val="none"/>
        <c:minorTickMark val="none"/>
        <c:tickLblPos val="none"/>
        <c:crossAx val="321049136"/>
        <c:crosses val="autoZero"/>
        <c:auto val="1"/>
        <c:lblOffset val="100"/>
        <c:baseTimeUnit val="years"/>
      </c:dateAx>
      <c:valAx>
        <c:axId val="32104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048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BF-4930-ABAB-D1985E4B5513}"/>
            </c:ext>
          </c:extLst>
        </c:ser>
        <c:dLbls>
          <c:showLegendKey val="0"/>
          <c:showVal val="0"/>
          <c:showCatName val="0"/>
          <c:showSerName val="0"/>
          <c:showPercent val="0"/>
          <c:showBubbleSize val="0"/>
        </c:dLbls>
        <c:gapWidth val="150"/>
        <c:axId val="321049920"/>
        <c:axId val="32105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DBF-4930-ABAB-D1985E4B5513}"/>
            </c:ext>
          </c:extLst>
        </c:ser>
        <c:dLbls>
          <c:showLegendKey val="0"/>
          <c:showVal val="0"/>
          <c:showCatName val="0"/>
          <c:showSerName val="0"/>
          <c:showPercent val="0"/>
          <c:showBubbleSize val="0"/>
        </c:dLbls>
        <c:marker val="1"/>
        <c:smooth val="0"/>
        <c:axId val="321049920"/>
        <c:axId val="321050312"/>
      </c:lineChart>
      <c:dateAx>
        <c:axId val="321049920"/>
        <c:scaling>
          <c:orientation val="minMax"/>
        </c:scaling>
        <c:delete val="1"/>
        <c:axPos val="b"/>
        <c:numFmt formatCode="ge" sourceLinked="1"/>
        <c:majorTickMark val="none"/>
        <c:minorTickMark val="none"/>
        <c:tickLblPos val="none"/>
        <c:crossAx val="321050312"/>
        <c:crosses val="autoZero"/>
        <c:auto val="1"/>
        <c:lblOffset val="100"/>
        <c:baseTimeUnit val="years"/>
      </c:dateAx>
      <c:valAx>
        <c:axId val="321050312"/>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104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80</c:v>
                </c:pt>
                <c:pt idx="1">
                  <c:v>72.3</c:v>
                </c:pt>
                <c:pt idx="2">
                  <c:v>60.6</c:v>
                </c:pt>
                <c:pt idx="3">
                  <c:v>62.2</c:v>
                </c:pt>
                <c:pt idx="4">
                  <c:v>70.900000000000006</c:v>
                </c:pt>
              </c:numCache>
            </c:numRef>
          </c:val>
          <c:extLst xmlns:c16r2="http://schemas.microsoft.com/office/drawing/2015/06/chart">
            <c:ext xmlns:c16="http://schemas.microsoft.com/office/drawing/2014/chart" uri="{C3380CC4-5D6E-409C-BE32-E72D297353CC}">
              <c16:uniqueId val="{00000000-70E9-4E2C-9D94-419C66EB2114}"/>
            </c:ext>
          </c:extLst>
        </c:ser>
        <c:dLbls>
          <c:showLegendKey val="0"/>
          <c:showVal val="0"/>
          <c:showCatName val="0"/>
          <c:showSerName val="0"/>
          <c:showPercent val="0"/>
          <c:showBubbleSize val="0"/>
        </c:dLbls>
        <c:gapWidth val="150"/>
        <c:axId val="321051096"/>
        <c:axId val="59462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170.9</c:v>
                </c:pt>
                <c:pt idx="1">
                  <c:v>157.69999999999999</c:v>
                </c:pt>
                <c:pt idx="2">
                  <c:v>159.30000000000001</c:v>
                </c:pt>
                <c:pt idx="3">
                  <c:v>172.2</c:v>
                </c:pt>
                <c:pt idx="4">
                  <c:v>166.8</c:v>
                </c:pt>
              </c:numCache>
            </c:numRef>
          </c:val>
          <c:smooth val="0"/>
          <c:extLst xmlns:c16r2="http://schemas.microsoft.com/office/drawing/2015/06/chart">
            <c:ext xmlns:c16="http://schemas.microsoft.com/office/drawing/2014/chart" uri="{C3380CC4-5D6E-409C-BE32-E72D297353CC}">
              <c16:uniqueId val="{00000001-70E9-4E2C-9D94-419C66EB2114}"/>
            </c:ext>
          </c:extLst>
        </c:ser>
        <c:dLbls>
          <c:showLegendKey val="0"/>
          <c:showVal val="0"/>
          <c:showCatName val="0"/>
          <c:showSerName val="0"/>
          <c:showPercent val="0"/>
          <c:showBubbleSize val="0"/>
        </c:dLbls>
        <c:marker val="1"/>
        <c:smooth val="0"/>
        <c:axId val="321051096"/>
        <c:axId val="594620456"/>
      </c:lineChart>
      <c:dateAx>
        <c:axId val="321051096"/>
        <c:scaling>
          <c:orientation val="minMax"/>
        </c:scaling>
        <c:delete val="1"/>
        <c:axPos val="b"/>
        <c:numFmt formatCode="ge" sourceLinked="1"/>
        <c:majorTickMark val="none"/>
        <c:minorTickMark val="none"/>
        <c:tickLblPos val="none"/>
        <c:crossAx val="594620456"/>
        <c:crosses val="autoZero"/>
        <c:auto val="1"/>
        <c:lblOffset val="100"/>
        <c:baseTimeUnit val="years"/>
      </c:dateAx>
      <c:valAx>
        <c:axId val="594620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051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28.7</c:v>
                </c:pt>
                <c:pt idx="1">
                  <c:v>31.2</c:v>
                </c:pt>
                <c:pt idx="2">
                  <c:v>23.1</c:v>
                </c:pt>
                <c:pt idx="3">
                  <c:v>33.5</c:v>
                </c:pt>
                <c:pt idx="4">
                  <c:v>21.2</c:v>
                </c:pt>
              </c:numCache>
            </c:numRef>
          </c:val>
          <c:extLst xmlns:c16r2="http://schemas.microsoft.com/office/drawing/2015/06/chart">
            <c:ext xmlns:c16="http://schemas.microsoft.com/office/drawing/2014/chart" uri="{C3380CC4-5D6E-409C-BE32-E72D297353CC}">
              <c16:uniqueId val="{00000000-180E-46AD-945E-44266E5A3BDD}"/>
            </c:ext>
          </c:extLst>
        </c:ser>
        <c:dLbls>
          <c:showLegendKey val="0"/>
          <c:showVal val="0"/>
          <c:showCatName val="0"/>
          <c:showSerName val="0"/>
          <c:showPercent val="0"/>
          <c:showBubbleSize val="0"/>
        </c:dLbls>
        <c:gapWidth val="150"/>
        <c:axId val="594621240"/>
        <c:axId val="5946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53.1</c:v>
                </c:pt>
                <c:pt idx="1">
                  <c:v>33.4</c:v>
                </c:pt>
                <c:pt idx="2">
                  <c:v>35.9</c:v>
                </c:pt>
                <c:pt idx="3">
                  <c:v>44.1</c:v>
                </c:pt>
                <c:pt idx="4">
                  <c:v>46</c:v>
                </c:pt>
              </c:numCache>
            </c:numRef>
          </c:val>
          <c:smooth val="0"/>
          <c:extLst xmlns:c16r2="http://schemas.microsoft.com/office/drawing/2015/06/chart">
            <c:ext xmlns:c16="http://schemas.microsoft.com/office/drawing/2014/chart" uri="{C3380CC4-5D6E-409C-BE32-E72D297353CC}">
              <c16:uniqueId val="{00000001-180E-46AD-945E-44266E5A3BDD}"/>
            </c:ext>
          </c:extLst>
        </c:ser>
        <c:dLbls>
          <c:showLegendKey val="0"/>
          <c:showVal val="0"/>
          <c:showCatName val="0"/>
          <c:showSerName val="0"/>
          <c:showPercent val="0"/>
          <c:showBubbleSize val="0"/>
        </c:dLbls>
        <c:marker val="1"/>
        <c:smooth val="0"/>
        <c:axId val="594621240"/>
        <c:axId val="594621632"/>
      </c:lineChart>
      <c:dateAx>
        <c:axId val="594621240"/>
        <c:scaling>
          <c:orientation val="minMax"/>
        </c:scaling>
        <c:delete val="1"/>
        <c:axPos val="b"/>
        <c:numFmt formatCode="ge" sourceLinked="1"/>
        <c:majorTickMark val="none"/>
        <c:minorTickMark val="none"/>
        <c:tickLblPos val="none"/>
        <c:crossAx val="594621632"/>
        <c:crosses val="autoZero"/>
        <c:auto val="1"/>
        <c:lblOffset val="100"/>
        <c:baseTimeUnit val="years"/>
      </c:dateAx>
      <c:valAx>
        <c:axId val="59462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4621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25382</c:v>
                </c:pt>
                <c:pt idx="1">
                  <c:v>25488</c:v>
                </c:pt>
                <c:pt idx="2">
                  <c:v>25467</c:v>
                </c:pt>
                <c:pt idx="3">
                  <c:v>25584</c:v>
                </c:pt>
                <c:pt idx="4">
                  <c:v>24760</c:v>
                </c:pt>
              </c:numCache>
            </c:numRef>
          </c:val>
          <c:extLst xmlns:c16r2="http://schemas.microsoft.com/office/drawing/2015/06/chart">
            <c:ext xmlns:c16="http://schemas.microsoft.com/office/drawing/2014/chart" uri="{C3380CC4-5D6E-409C-BE32-E72D297353CC}">
              <c16:uniqueId val="{00000000-3EF4-483D-8230-524AD47DDA53}"/>
            </c:ext>
          </c:extLst>
        </c:ser>
        <c:dLbls>
          <c:showLegendKey val="0"/>
          <c:showVal val="0"/>
          <c:showCatName val="0"/>
          <c:showSerName val="0"/>
          <c:showPercent val="0"/>
          <c:showBubbleSize val="0"/>
        </c:dLbls>
        <c:gapWidth val="150"/>
        <c:axId val="594622416"/>
        <c:axId val="59462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72881</c:v>
                </c:pt>
                <c:pt idx="1">
                  <c:v>44530</c:v>
                </c:pt>
                <c:pt idx="2">
                  <c:v>42739</c:v>
                </c:pt>
                <c:pt idx="3">
                  <c:v>42448</c:v>
                </c:pt>
                <c:pt idx="4">
                  <c:v>41242</c:v>
                </c:pt>
              </c:numCache>
            </c:numRef>
          </c:val>
          <c:smooth val="0"/>
          <c:extLst xmlns:c16r2="http://schemas.microsoft.com/office/drawing/2015/06/chart">
            <c:ext xmlns:c16="http://schemas.microsoft.com/office/drawing/2014/chart" uri="{C3380CC4-5D6E-409C-BE32-E72D297353CC}">
              <c16:uniqueId val="{00000001-3EF4-483D-8230-524AD47DDA53}"/>
            </c:ext>
          </c:extLst>
        </c:ser>
        <c:dLbls>
          <c:showLegendKey val="0"/>
          <c:showVal val="0"/>
          <c:showCatName val="0"/>
          <c:showSerName val="0"/>
          <c:showPercent val="0"/>
          <c:showBubbleSize val="0"/>
        </c:dLbls>
        <c:marker val="1"/>
        <c:smooth val="0"/>
        <c:axId val="594622416"/>
        <c:axId val="594622808"/>
      </c:lineChart>
      <c:dateAx>
        <c:axId val="594622416"/>
        <c:scaling>
          <c:orientation val="minMax"/>
        </c:scaling>
        <c:delete val="1"/>
        <c:axPos val="b"/>
        <c:numFmt formatCode="ge" sourceLinked="1"/>
        <c:majorTickMark val="none"/>
        <c:minorTickMark val="none"/>
        <c:tickLblPos val="none"/>
        <c:crossAx val="594622808"/>
        <c:crosses val="autoZero"/>
        <c:auto val="1"/>
        <c:lblOffset val="100"/>
        <c:baseTimeUnit val="years"/>
      </c:dateAx>
      <c:valAx>
        <c:axId val="594622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462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【36,283】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【66.5】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row>
    <row r="3" spans="1:382"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row>
    <row r="4" spans="1:382"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52" t="str">
        <f>データ!H6&amp;"　"&amp;データ!I6</f>
        <v>群馬県　ウエストパーク１０００</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152"/>
      <c r="GA6" s="152"/>
      <c r="GB6" s="152"/>
      <c r="GC6" s="152"/>
      <c r="GD6" s="152"/>
      <c r="GE6" s="152"/>
      <c r="GF6" s="152"/>
      <c r="GG6" s="152"/>
      <c r="GH6" s="152"/>
      <c r="GI6" s="152"/>
      <c r="GJ6" s="152"/>
      <c r="GK6" s="152"/>
      <c r="GL6" s="152"/>
      <c r="GM6" s="152"/>
      <c r="GN6" s="152"/>
      <c r="GO6" s="152"/>
      <c r="GP6" s="152"/>
      <c r="GQ6" s="152"/>
      <c r="GR6" s="152"/>
      <c r="GS6" s="152"/>
      <c r="GT6" s="152"/>
      <c r="GU6" s="152"/>
      <c r="GV6" s="152"/>
      <c r="GW6" s="152"/>
      <c r="GX6" s="15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6"/>
      <c r="AQ7" s="144" t="s">
        <v>2</v>
      </c>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6"/>
      <c r="CF7" s="144" t="s">
        <v>3</v>
      </c>
      <c r="CG7" s="145"/>
      <c r="CH7" s="145"/>
      <c r="CI7" s="145"/>
      <c r="CJ7" s="145"/>
      <c r="CK7" s="145"/>
      <c r="CL7" s="145"/>
      <c r="CM7" s="145"/>
      <c r="CN7" s="145"/>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6"/>
      <c r="DU7" s="153" t="s">
        <v>4</v>
      </c>
      <c r="DV7" s="153"/>
      <c r="DW7" s="153"/>
      <c r="DX7" s="153"/>
      <c r="DY7" s="153"/>
      <c r="DZ7" s="153"/>
      <c r="EA7" s="153"/>
      <c r="EB7" s="153"/>
      <c r="EC7" s="153"/>
      <c r="ED7" s="153"/>
      <c r="EE7" s="153"/>
      <c r="EF7" s="153"/>
      <c r="EG7" s="153"/>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47" t="s">
        <v>5</v>
      </c>
      <c r="FK7" s="147"/>
      <c r="FL7" s="147"/>
      <c r="FM7" s="147"/>
      <c r="FN7" s="147"/>
      <c r="FO7" s="147"/>
      <c r="FP7" s="147"/>
      <c r="FQ7" s="147"/>
      <c r="FR7" s="147"/>
      <c r="FS7" s="147"/>
      <c r="FT7" s="147"/>
      <c r="FU7" s="147"/>
      <c r="FV7" s="147"/>
      <c r="FW7" s="147"/>
      <c r="FX7" s="147"/>
      <c r="FY7" s="147"/>
      <c r="FZ7" s="147"/>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5"/>
      <c r="GZ7" s="5"/>
      <c r="HA7" s="5"/>
      <c r="HB7" s="5"/>
      <c r="HC7" s="5"/>
      <c r="HD7" s="5"/>
      <c r="HE7" s="5"/>
      <c r="HF7" s="5"/>
      <c r="HG7" s="5"/>
      <c r="HH7" s="5"/>
      <c r="HI7" s="5"/>
      <c r="HJ7" s="5"/>
      <c r="HK7" s="5"/>
      <c r="HL7" s="5"/>
      <c r="HM7" s="5"/>
      <c r="HN7" s="5"/>
      <c r="HO7" s="5"/>
      <c r="HP7" s="5"/>
      <c r="HQ7" s="5"/>
      <c r="HR7" s="5"/>
      <c r="HS7" s="5"/>
      <c r="HT7" s="5"/>
      <c r="HU7" s="5"/>
      <c r="HV7" s="5"/>
      <c r="HW7" s="5"/>
      <c r="HX7" s="147" t="s">
        <v>6</v>
      </c>
      <c r="HY7" s="147"/>
      <c r="HZ7" s="147"/>
      <c r="IA7" s="147"/>
      <c r="IB7" s="147"/>
      <c r="IC7" s="147"/>
      <c r="ID7" s="147"/>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t="s">
        <v>7</v>
      </c>
      <c r="JR7" s="147"/>
      <c r="JS7" s="147"/>
      <c r="JT7" s="147"/>
      <c r="JU7" s="147"/>
      <c r="JV7" s="147"/>
      <c r="JW7" s="147"/>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t="s">
        <v>8</v>
      </c>
      <c r="LK7" s="147"/>
      <c r="LL7" s="147"/>
      <c r="LM7" s="147"/>
      <c r="LN7" s="147"/>
      <c r="LO7" s="147"/>
      <c r="LP7" s="147"/>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4"/>
      <c r="ND7" s="7" t="s">
        <v>9</v>
      </c>
      <c r="NE7" s="8"/>
      <c r="NF7" s="8"/>
      <c r="NG7" s="8"/>
      <c r="NH7" s="8"/>
      <c r="NI7" s="8"/>
      <c r="NJ7" s="8"/>
      <c r="NK7" s="8"/>
      <c r="NL7" s="8"/>
      <c r="NM7" s="8"/>
      <c r="NN7" s="8"/>
      <c r="NO7" s="8"/>
      <c r="NP7" s="8"/>
      <c r="NQ7" s="9"/>
    </row>
    <row r="8" spans="1:382" ht="18.75" customHeight="1">
      <c r="A8" s="2"/>
      <c r="B8" s="132" t="str">
        <f>データ!J7</f>
        <v>法適用</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4"/>
      <c r="AQ8" s="132" t="str">
        <f>データ!K7</f>
        <v>駐車場整備事業</v>
      </c>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4"/>
      <c r="CF8" s="132" t="str">
        <f>データ!L7</f>
        <v>-</v>
      </c>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4"/>
      <c r="DU8" s="137" t="str">
        <f>データ!M7</f>
        <v>Ａ１Ｂ１</v>
      </c>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48" t="s">
        <v>126</v>
      </c>
      <c r="FK8" s="148"/>
      <c r="FL8" s="148"/>
      <c r="FM8" s="148"/>
      <c r="FN8" s="148"/>
      <c r="FO8" s="148"/>
      <c r="FP8" s="148"/>
      <c r="FQ8" s="148"/>
      <c r="FR8" s="148"/>
      <c r="FS8" s="148"/>
      <c r="FT8" s="148"/>
      <c r="FU8" s="148"/>
      <c r="FV8" s="148"/>
      <c r="FW8" s="148"/>
      <c r="FX8" s="148"/>
      <c r="FY8" s="148"/>
      <c r="FZ8" s="148"/>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5"/>
      <c r="GZ8" s="5"/>
      <c r="HA8" s="5"/>
      <c r="HB8" s="5"/>
      <c r="HC8" s="5"/>
      <c r="HD8" s="5"/>
      <c r="HE8" s="5"/>
      <c r="HF8" s="5"/>
      <c r="HG8" s="5"/>
      <c r="HH8" s="5"/>
      <c r="HI8" s="5"/>
      <c r="HJ8" s="5"/>
      <c r="HK8" s="5"/>
      <c r="HL8" s="5"/>
      <c r="HM8" s="5"/>
      <c r="HN8" s="5"/>
      <c r="HO8" s="5"/>
      <c r="HP8" s="5"/>
      <c r="HQ8" s="5"/>
      <c r="HR8" s="5"/>
      <c r="HS8" s="5"/>
      <c r="HT8" s="5"/>
      <c r="HU8" s="5"/>
      <c r="HV8" s="5"/>
      <c r="HW8" s="5"/>
      <c r="HX8" s="141" t="str">
        <f>データ!S7</f>
        <v>商業施設</v>
      </c>
      <c r="HY8" s="141"/>
      <c r="HZ8" s="141"/>
      <c r="IA8" s="141"/>
      <c r="IB8" s="141"/>
      <c r="IC8" s="141"/>
      <c r="ID8" s="141"/>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t="str">
        <f>データ!T7</f>
        <v>無</v>
      </c>
      <c r="JR8" s="141"/>
      <c r="JS8" s="141"/>
      <c r="JT8" s="141"/>
      <c r="JU8" s="141"/>
      <c r="JV8" s="141"/>
      <c r="JW8" s="141"/>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36">
        <f>データ!U7</f>
        <v>29702</v>
      </c>
      <c r="LK8" s="136"/>
      <c r="LL8" s="136"/>
      <c r="LM8" s="136"/>
      <c r="LN8" s="136"/>
      <c r="LO8" s="136"/>
      <c r="LP8" s="136"/>
      <c r="LQ8" s="136"/>
      <c r="LR8" s="136"/>
      <c r="LS8" s="136"/>
      <c r="LT8" s="136"/>
      <c r="LU8" s="136"/>
      <c r="LV8" s="136"/>
      <c r="LW8" s="136"/>
      <c r="LX8" s="136"/>
      <c r="LY8" s="136"/>
      <c r="LZ8" s="136"/>
      <c r="MA8" s="136"/>
      <c r="MB8" s="136"/>
      <c r="MC8" s="136"/>
      <c r="MD8" s="136"/>
      <c r="ME8" s="136"/>
      <c r="MF8" s="136"/>
      <c r="MG8" s="136"/>
      <c r="MH8" s="136"/>
      <c r="MI8" s="136"/>
      <c r="MJ8" s="136"/>
      <c r="MK8" s="136"/>
      <c r="ML8" s="136"/>
      <c r="MM8" s="136"/>
      <c r="MN8" s="136"/>
      <c r="MO8" s="136"/>
      <c r="MP8" s="136"/>
      <c r="MQ8" s="136"/>
      <c r="MR8" s="136"/>
      <c r="MS8" s="136"/>
      <c r="MT8" s="136"/>
      <c r="MU8" s="136"/>
      <c r="MV8" s="136"/>
      <c r="MW8" s="136"/>
      <c r="MX8" s="136"/>
      <c r="MY8" s="136"/>
      <c r="MZ8" s="136"/>
      <c r="NA8" s="136"/>
      <c r="NB8" s="136"/>
      <c r="NC8" s="4"/>
      <c r="ND8" s="142" t="s">
        <v>10</v>
      </c>
      <c r="NE8" s="143"/>
      <c r="NF8" s="10" t="s">
        <v>11</v>
      </c>
      <c r="NG8" s="11"/>
      <c r="NH8" s="11"/>
      <c r="NI8" s="11"/>
      <c r="NJ8" s="11"/>
      <c r="NK8" s="11"/>
      <c r="NL8" s="11"/>
      <c r="NM8" s="11"/>
      <c r="NN8" s="11"/>
      <c r="NO8" s="11"/>
      <c r="NP8" s="11"/>
      <c r="NQ8" s="12"/>
    </row>
    <row r="9" spans="1:382"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6"/>
      <c r="AQ9" s="144" t="s">
        <v>13</v>
      </c>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6"/>
      <c r="CF9" s="144" t="s">
        <v>14</v>
      </c>
      <c r="CG9" s="145"/>
      <c r="CH9" s="145"/>
      <c r="CI9" s="145"/>
      <c r="CJ9" s="145"/>
      <c r="CK9" s="145"/>
      <c r="CL9" s="145"/>
      <c r="CM9" s="145"/>
      <c r="CN9" s="145"/>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6"/>
      <c r="DU9" s="147" t="s">
        <v>15</v>
      </c>
      <c r="DV9" s="147"/>
      <c r="DW9" s="147"/>
      <c r="DX9" s="147"/>
      <c r="DY9" s="147"/>
      <c r="DZ9" s="147"/>
      <c r="EA9" s="147"/>
      <c r="EB9" s="147"/>
      <c r="EC9" s="147"/>
      <c r="ED9" s="147"/>
      <c r="EE9" s="147"/>
      <c r="EF9" s="147"/>
      <c r="EG9" s="147"/>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47" t="s">
        <v>16</v>
      </c>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t="s">
        <v>17</v>
      </c>
      <c r="JR9" s="147"/>
      <c r="JS9" s="147"/>
      <c r="JT9" s="147"/>
      <c r="JU9" s="147"/>
      <c r="JV9" s="147"/>
      <c r="JW9" s="147"/>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t="s">
        <v>18</v>
      </c>
      <c r="LK9" s="147"/>
      <c r="LL9" s="147"/>
      <c r="LM9" s="147"/>
      <c r="LN9" s="147"/>
      <c r="LO9" s="147"/>
      <c r="LP9" s="147"/>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4"/>
      <c r="ND9" s="149" t="s">
        <v>19</v>
      </c>
      <c r="NE9" s="150"/>
      <c r="NF9" s="13" t="s">
        <v>20</v>
      </c>
      <c r="NG9" s="14"/>
      <c r="NH9" s="14"/>
      <c r="NI9" s="14"/>
      <c r="NJ9" s="14"/>
      <c r="NK9" s="14"/>
      <c r="NL9" s="14"/>
      <c r="NM9" s="14"/>
      <c r="NN9" s="14"/>
      <c r="NO9" s="14"/>
      <c r="NP9" s="14"/>
      <c r="NQ9" s="15"/>
    </row>
    <row r="10" spans="1:382" ht="18.75" customHeight="1">
      <c r="A10" s="2"/>
      <c r="B10" s="129">
        <f>データ!O7</f>
        <v>91.3</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1"/>
      <c r="AQ10" s="132" t="str">
        <f>データ!P7</f>
        <v>都市計画駐車場</v>
      </c>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4"/>
      <c r="CF10" s="132" t="str">
        <f>データ!Q7</f>
        <v>立体式</v>
      </c>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4"/>
      <c r="DU10" s="135">
        <f>データ!R7</f>
        <v>16</v>
      </c>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36">
        <f>データ!V7</f>
        <v>1000</v>
      </c>
      <c r="HY10" s="136"/>
      <c r="HZ10" s="136"/>
      <c r="IA10" s="136"/>
      <c r="IB10" s="136"/>
      <c r="IC10" s="136"/>
      <c r="ID10" s="136"/>
      <c r="IE10" s="136"/>
      <c r="IF10" s="136"/>
      <c r="IG10" s="136"/>
      <c r="IH10" s="136"/>
      <c r="II10" s="136"/>
      <c r="IJ10" s="136"/>
      <c r="IK10" s="136"/>
      <c r="IL10" s="136"/>
      <c r="IM10" s="136"/>
      <c r="IN10" s="136"/>
      <c r="IO10" s="136"/>
      <c r="IP10" s="136"/>
      <c r="IQ10" s="136"/>
      <c r="IR10" s="136"/>
      <c r="IS10" s="136"/>
      <c r="IT10" s="136"/>
      <c r="IU10" s="136"/>
      <c r="IV10" s="136"/>
      <c r="IW10" s="136"/>
      <c r="IX10" s="136"/>
      <c r="IY10" s="136"/>
      <c r="IZ10" s="136"/>
      <c r="JA10" s="136"/>
      <c r="JB10" s="136"/>
      <c r="JC10" s="136"/>
      <c r="JD10" s="136"/>
      <c r="JE10" s="136"/>
      <c r="JF10" s="136"/>
      <c r="JG10" s="136"/>
      <c r="JH10" s="136"/>
      <c r="JI10" s="136"/>
      <c r="JJ10" s="136"/>
      <c r="JK10" s="136"/>
      <c r="JL10" s="136"/>
      <c r="JM10" s="136"/>
      <c r="JN10" s="136"/>
      <c r="JO10" s="136"/>
      <c r="JP10" s="136"/>
      <c r="JQ10" s="136">
        <f>データ!W7</f>
        <v>320</v>
      </c>
      <c r="JR10" s="136"/>
      <c r="JS10" s="136"/>
      <c r="JT10" s="136"/>
      <c r="JU10" s="136"/>
      <c r="JV10" s="136"/>
      <c r="JW10" s="136"/>
      <c r="JX10" s="136"/>
      <c r="JY10" s="136"/>
      <c r="JZ10" s="136"/>
      <c r="KA10" s="136"/>
      <c r="KB10" s="136"/>
      <c r="KC10" s="136"/>
      <c r="KD10" s="136"/>
      <c r="KE10" s="136"/>
      <c r="KF10" s="136"/>
      <c r="KG10" s="136"/>
      <c r="KH10" s="136"/>
      <c r="KI10" s="136"/>
      <c r="KJ10" s="136"/>
      <c r="KK10" s="136"/>
      <c r="KL10" s="136"/>
      <c r="KM10" s="136"/>
      <c r="KN10" s="136"/>
      <c r="KO10" s="136"/>
      <c r="KP10" s="136"/>
      <c r="KQ10" s="136"/>
      <c r="KR10" s="136"/>
      <c r="KS10" s="136"/>
      <c r="KT10" s="136"/>
      <c r="KU10" s="136"/>
      <c r="KV10" s="136"/>
      <c r="KW10" s="136"/>
      <c r="KX10" s="136"/>
      <c r="KY10" s="136"/>
      <c r="KZ10" s="136"/>
      <c r="LA10" s="136"/>
      <c r="LB10" s="136"/>
      <c r="LC10" s="136"/>
      <c r="LD10" s="136"/>
      <c r="LE10" s="136"/>
      <c r="LF10" s="136"/>
      <c r="LG10" s="136"/>
      <c r="LH10" s="136"/>
      <c r="LI10" s="136"/>
      <c r="LJ10" s="137" t="str">
        <f>データ!X7</f>
        <v>代行制</v>
      </c>
      <c r="LK10" s="137"/>
      <c r="LL10" s="137"/>
      <c r="LM10" s="137"/>
      <c r="LN10" s="137"/>
      <c r="LO10" s="137"/>
      <c r="LP10" s="137"/>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2"/>
      <c r="ND10" s="138" t="s">
        <v>21</v>
      </c>
      <c r="NE10" s="125"/>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39" t="s">
        <v>23</v>
      </c>
      <c r="NE11" s="139"/>
      <c r="NF11" s="139"/>
      <c r="NG11" s="139"/>
      <c r="NH11" s="139"/>
      <c r="NI11" s="139"/>
      <c r="NJ11" s="139"/>
      <c r="NK11" s="139"/>
      <c r="NL11" s="139"/>
      <c r="NM11" s="139"/>
      <c r="NN11" s="139"/>
      <c r="NO11" s="139"/>
      <c r="NP11" s="139"/>
      <c r="NQ11" s="139"/>
      <c r="NR11" s="139"/>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39"/>
      <c r="NE12" s="139"/>
      <c r="NF12" s="139"/>
      <c r="NG12" s="139"/>
      <c r="NH12" s="139"/>
      <c r="NI12" s="139"/>
      <c r="NJ12" s="139"/>
      <c r="NK12" s="139"/>
      <c r="NL12" s="139"/>
      <c r="NM12" s="139"/>
      <c r="NN12" s="139"/>
      <c r="NO12" s="139"/>
      <c r="NP12" s="139"/>
      <c r="NQ12" s="139"/>
      <c r="NR12" s="139"/>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40"/>
      <c r="NE13" s="140"/>
      <c r="NF13" s="140"/>
      <c r="NG13" s="140"/>
      <c r="NH13" s="140"/>
      <c r="NI13" s="140"/>
      <c r="NJ13" s="140"/>
      <c r="NK13" s="140"/>
      <c r="NL13" s="140"/>
      <c r="NM13" s="140"/>
      <c r="NN13" s="140"/>
      <c r="NO13" s="140"/>
      <c r="NP13" s="140"/>
      <c r="NQ13" s="140"/>
      <c r="NR13" s="140"/>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126" t="s">
        <v>129</v>
      </c>
      <c r="NE15" s="127"/>
      <c r="NF15" s="127"/>
      <c r="NG15" s="127"/>
      <c r="NH15" s="127"/>
      <c r="NI15" s="127"/>
      <c r="NJ15" s="127"/>
      <c r="NK15" s="127"/>
      <c r="NL15" s="127"/>
      <c r="NM15" s="127"/>
      <c r="NN15" s="127"/>
      <c r="NO15" s="127"/>
      <c r="NP15" s="127"/>
      <c r="NQ15" s="127"/>
      <c r="NR15" s="128"/>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26"/>
      <c r="NE16" s="127"/>
      <c r="NF16" s="127"/>
      <c r="NG16" s="127"/>
      <c r="NH16" s="127"/>
      <c r="NI16" s="127"/>
      <c r="NJ16" s="127"/>
      <c r="NK16" s="127"/>
      <c r="NL16" s="127"/>
      <c r="NM16" s="127"/>
      <c r="NN16" s="127"/>
      <c r="NO16" s="127"/>
      <c r="NP16" s="127"/>
      <c r="NQ16" s="127"/>
      <c r="NR16" s="128"/>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26"/>
      <c r="NE17" s="127"/>
      <c r="NF17" s="127"/>
      <c r="NG17" s="127"/>
      <c r="NH17" s="127"/>
      <c r="NI17" s="127"/>
      <c r="NJ17" s="127"/>
      <c r="NK17" s="127"/>
      <c r="NL17" s="127"/>
      <c r="NM17" s="127"/>
      <c r="NN17" s="127"/>
      <c r="NO17" s="127"/>
      <c r="NP17" s="127"/>
      <c r="NQ17" s="127"/>
      <c r="NR17" s="128"/>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26"/>
      <c r="NE18" s="127"/>
      <c r="NF18" s="127"/>
      <c r="NG18" s="127"/>
      <c r="NH18" s="127"/>
      <c r="NI18" s="127"/>
      <c r="NJ18" s="127"/>
      <c r="NK18" s="127"/>
      <c r="NL18" s="127"/>
      <c r="NM18" s="127"/>
      <c r="NN18" s="127"/>
      <c r="NO18" s="127"/>
      <c r="NP18" s="127"/>
      <c r="NQ18" s="127"/>
      <c r="NR18" s="128"/>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26"/>
      <c r="NE19" s="127"/>
      <c r="NF19" s="127"/>
      <c r="NG19" s="127"/>
      <c r="NH19" s="127"/>
      <c r="NI19" s="127"/>
      <c r="NJ19" s="127"/>
      <c r="NK19" s="127"/>
      <c r="NL19" s="127"/>
      <c r="NM19" s="127"/>
      <c r="NN19" s="127"/>
      <c r="NO19" s="127"/>
      <c r="NP19" s="127"/>
      <c r="NQ19" s="127"/>
      <c r="NR19" s="128"/>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26"/>
      <c r="NE20" s="127"/>
      <c r="NF20" s="127"/>
      <c r="NG20" s="127"/>
      <c r="NH20" s="127"/>
      <c r="NI20" s="127"/>
      <c r="NJ20" s="127"/>
      <c r="NK20" s="127"/>
      <c r="NL20" s="127"/>
      <c r="NM20" s="127"/>
      <c r="NN20" s="127"/>
      <c r="NO20" s="127"/>
      <c r="NP20" s="127"/>
      <c r="NQ20" s="127"/>
      <c r="NR20" s="128"/>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26"/>
      <c r="NE21" s="127"/>
      <c r="NF21" s="127"/>
      <c r="NG21" s="127"/>
      <c r="NH21" s="127"/>
      <c r="NI21" s="127"/>
      <c r="NJ21" s="127"/>
      <c r="NK21" s="127"/>
      <c r="NL21" s="127"/>
      <c r="NM21" s="127"/>
      <c r="NN21" s="127"/>
      <c r="NO21" s="127"/>
      <c r="NP21" s="127"/>
      <c r="NQ21" s="127"/>
      <c r="NR21" s="128"/>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26"/>
      <c r="NE22" s="127"/>
      <c r="NF22" s="127"/>
      <c r="NG22" s="127"/>
      <c r="NH22" s="127"/>
      <c r="NI22" s="127"/>
      <c r="NJ22" s="127"/>
      <c r="NK22" s="127"/>
      <c r="NL22" s="127"/>
      <c r="NM22" s="127"/>
      <c r="NN22" s="127"/>
      <c r="NO22" s="127"/>
      <c r="NP22" s="127"/>
      <c r="NQ22" s="127"/>
      <c r="NR22" s="128"/>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26"/>
      <c r="NE23" s="127"/>
      <c r="NF23" s="127"/>
      <c r="NG23" s="127"/>
      <c r="NH23" s="127"/>
      <c r="NI23" s="127"/>
      <c r="NJ23" s="127"/>
      <c r="NK23" s="127"/>
      <c r="NL23" s="127"/>
      <c r="NM23" s="127"/>
      <c r="NN23" s="127"/>
      <c r="NO23" s="127"/>
      <c r="NP23" s="127"/>
      <c r="NQ23" s="127"/>
      <c r="NR23" s="128"/>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26"/>
      <c r="NE24" s="127"/>
      <c r="NF24" s="127"/>
      <c r="NG24" s="127"/>
      <c r="NH24" s="127"/>
      <c r="NI24" s="127"/>
      <c r="NJ24" s="127"/>
      <c r="NK24" s="127"/>
      <c r="NL24" s="127"/>
      <c r="NM24" s="127"/>
      <c r="NN24" s="127"/>
      <c r="NO24" s="127"/>
      <c r="NP24" s="127"/>
      <c r="NQ24" s="127"/>
      <c r="NR24" s="128"/>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26"/>
      <c r="NE25" s="127"/>
      <c r="NF25" s="127"/>
      <c r="NG25" s="127"/>
      <c r="NH25" s="127"/>
      <c r="NI25" s="127"/>
      <c r="NJ25" s="127"/>
      <c r="NK25" s="127"/>
      <c r="NL25" s="127"/>
      <c r="NM25" s="127"/>
      <c r="NN25" s="127"/>
      <c r="NO25" s="127"/>
      <c r="NP25" s="127"/>
      <c r="NQ25" s="127"/>
      <c r="NR25" s="128"/>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26"/>
      <c r="NE26" s="127"/>
      <c r="NF26" s="127"/>
      <c r="NG26" s="127"/>
      <c r="NH26" s="127"/>
      <c r="NI26" s="127"/>
      <c r="NJ26" s="127"/>
      <c r="NK26" s="127"/>
      <c r="NL26" s="127"/>
      <c r="NM26" s="127"/>
      <c r="NN26" s="127"/>
      <c r="NO26" s="127"/>
      <c r="NP26" s="127"/>
      <c r="NQ26" s="127"/>
      <c r="NR26" s="128"/>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26"/>
      <c r="NE27" s="127"/>
      <c r="NF27" s="127"/>
      <c r="NG27" s="127"/>
      <c r="NH27" s="127"/>
      <c r="NI27" s="127"/>
      <c r="NJ27" s="127"/>
      <c r="NK27" s="127"/>
      <c r="NL27" s="127"/>
      <c r="NM27" s="127"/>
      <c r="NN27" s="127"/>
      <c r="NO27" s="127"/>
      <c r="NP27" s="127"/>
      <c r="NQ27" s="127"/>
      <c r="NR27" s="128"/>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26"/>
      <c r="NE28" s="127"/>
      <c r="NF28" s="127"/>
      <c r="NG28" s="127"/>
      <c r="NH28" s="127"/>
      <c r="NI28" s="127"/>
      <c r="NJ28" s="127"/>
      <c r="NK28" s="127"/>
      <c r="NL28" s="127"/>
      <c r="NM28" s="127"/>
      <c r="NN28" s="127"/>
      <c r="NO28" s="127"/>
      <c r="NP28" s="127"/>
      <c r="NQ28" s="127"/>
      <c r="NR28" s="128"/>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26"/>
      <c r="NE29" s="127"/>
      <c r="NF29" s="127"/>
      <c r="NG29" s="127"/>
      <c r="NH29" s="127"/>
      <c r="NI29" s="127"/>
      <c r="NJ29" s="127"/>
      <c r="NK29" s="127"/>
      <c r="NL29" s="127"/>
      <c r="NM29" s="127"/>
      <c r="NN29" s="127"/>
      <c r="NO29" s="127"/>
      <c r="NP29" s="127"/>
      <c r="NQ29" s="127"/>
      <c r="NR29" s="128"/>
    </row>
    <row r="30" spans="1:382" ht="13.5" customHeight="1">
      <c r="A30" s="2"/>
      <c r="B30" s="23"/>
      <c r="C30" s="5"/>
      <c r="D30" s="5"/>
      <c r="E30" s="5"/>
      <c r="F30" s="5"/>
      <c r="I30" s="5"/>
      <c r="J30" s="5"/>
      <c r="K30" s="5"/>
      <c r="L30" s="5"/>
      <c r="M30" s="5"/>
      <c r="N30" s="5"/>
      <c r="O30" s="5"/>
      <c r="P30" s="5"/>
      <c r="Q30" s="5"/>
      <c r="R30" s="27"/>
      <c r="S30" s="27"/>
      <c r="T30" s="27"/>
      <c r="U30" s="124">
        <f>データ!$B$11</f>
        <v>40909</v>
      </c>
      <c r="V30" s="124"/>
      <c r="W30" s="124"/>
      <c r="X30" s="124"/>
      <c r="Y30" s="124"/>
      <c r="Z30" s="124"/>
      <c r="AA30" s="124"/>
      <c r="AB30" s="124"/>
      <c r="AC30" s="124"/>
      <c r="AD30" s="124"/>
      <c r="AE30" s="124"/>
      <c r="AF30" s="124"/>
      <c r="AG30" s="124"/>
      <c r="AH30" s="124"/>
      <c r="AI30" s="124"/>
      <c r="AJ30" s="124"/>
      <c r="AK30" s="124"/>
      <c r="AL30" s="124"/>
      <c r="AM30" s="124"/>
      <c r="AN30" s="124">
        <f>データ!$C$11</f>
        <v>41275</v>
      </c>
      <c r="AO30" s="124"/>
      <c r="AP30" s="124"/>
      <c r="AQ30" s="124"/>
      <c r="AR30" s="124"/>
      <c r="AS30" s="124"/>
      <c r="AT30" s="124"/>
      <c r="AU30" s="124"/>
      <c r="AV30" s="124"/>
      <c r="AW30" s="124"/>
      <c r="AX30" s="124"/>
      <c r="AY30" s="124"/>
      <c r="AZ30" s="124"/>
      <c r="BA30" s="124"/>
      <c r="BB30" s="124"/>
      <c r="BC30" s="124"/>
      <c r="BD30" s="124"/>
      <c r="BE30" s="124"/>
      <c r="BF30" s="124"/>
      <c r="BG30" s="124">
        <f>データ!$D$11</f>
        <v>41640</v>
      </c>
      <c r="BH30" s="124"/>
      <c r="BI30" s="124"/>
      <c r="BJ30" s="124"/>
      <c r="BK30" s="124"/>
      <c r="BL30" s="124"/>
      <c r="BM30" s="124"/>
      <c r="BN30" s="124"/>
      <c r="BO30" s="124"/>
      <c r="BP30" s="124"/>
      <c r="BQ30" s="124"/>
      <c r="BR30" s="124"/>
      <c r="BS30" s="124"/>
      <c r="BT30" s="124"/>
      <c r="BU30" s="124"/>
      <c r="BV30" s="124"/>
      <c r="BW30" s="124"/>
      <c r="BX30" s="124"/>
      <c r="BY30" s="124"/>
      <c r="BZ30" s="124">
        <f>データ!$E$11</f>
        <v>42005</v>
      </c>
      <c r="CA30" s="124"/>
      <c r="CB30" s="124"/>
      <c r="CC30" s="124"/>
      <c r="CD30" s="124"/>
      <c r="CE30" s="124"/>
      <c r="CF30" s="124"/>
      <c r="CG30" s="124"/>
      <c r="CH30" s="124"/>
      <c r="CI30" s="124"/>
      <c r="CJ30" s="124"/>
      <c r="CK30" s="124"/>
      <c r="CL30" s="124"/>
      <c r="CM30" s="124"/>
      <c r="CN30" s="124"/>
      <c r="CO30" s="124"/>
      <c r="CP30" s="124"/>
      <c r="CQ30" s="124"/>
      <c r="CR30" s="124"/>
      <c r="CS30" s="124">
        <f>データ!$F$11</f>
        <v>42370</v>
      </c>
      <c r="CT30" s="124"/>
      <c r="CU30" s="124"/>
      <c r="CV30" s="124"/>
      <c r="CW30" s="124"/>
      <c r="CX30" s="124"/>
      <c r="CY30" s="124"/>
      <c r="CZ30" s="124"/>
      <c r="DA30" s="124"/>
      <c r="DB30" s="124"/>
      <c r="DC30" s="124"/>
      <c r="DD30" s="124"/>
      <c r="DE30" s="124"/>
      <c r="DF30" s="124"/>
      <c r="DG30" s="124"/>
      <c r="DH30" s="124"/>
      <c r="DI30" s="124"/>
      <c r="DJ30" s="124"/>
      <c r="DK30" s="124"/>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24">
        <f>データ!$B$11</f>
        <v>40909</v>
      </c>
      <c r="EM30" s="124"/>
      <c r="EN30" s="124"/>
      <c r="EO30" s="124"/>
      <c r="EP30" s="124"/>
      <c r="EQ30" s="124"/>
      <c r="ER30" s="124"/>
      <c r="ES30" s="124"/>
      <c r="ET30" s="124"/>
      <c r="EU30" s="124"/>
      <c r="EV30" s="124"/>
      <c r="EW30" s="124"/>
      <c r="EX30" s="124"/>
      <c r="EY30" s="124"/>
      <c r="EZ30" s="124"/>
      <c r="FA30" s="124"/>
      <c r="FB30" s="124"/>
      <c r="FC30" s="124"/>
      <c r="FD30" s="124"/>
      <c r="FE30" s="124">
        <f>データ!$C$11</f>
        <v>41275</v>
      </c>
      <c r="FF30" s="124"/>
      <c r="FG30" s="124"/>
      <c r="FH30" s="124"/>
      <c r="FI30" s="124"/>
      <c r="FJ30" s="124"/>
      <c r="FK30" s="124"/>
      <c r="FL30" s="124"/>
      <c r="FM30" s="124"/>
      <c r="FN30" s="124"/>
      <c r="FO30" s="124"/>
      <c r="FP30" s="124"/>
      <c r="FQ30" s="124"/>
      <c r="FR30" s="124"/>
      <c r="FS30" s="124"/>
      <c r="FT30" s="124"/>
      <c r="FU30" s="124"/>
      <c r="FV30" s="124"/>
      <c r="FW30" s="124"/>
      <c r="FX30" s="124">
        <f>データ!$D$11</f>
        <v>41640</v>
      </c>
      <c r="FY30" s="124"/>
      <c r="FZ30" s="124"/>
      <c r="GA30" s="124"/>
      <c r="GB30" s="124"/>
      <c r="GC30" s="124"/>
      <c r="GD30" s="124"/>
      <c r="GE30" s="124"/>
      <c r="GF30" s="124"/>
      <c r="GG30" s="124"/>
      <c r="GH30" s="124"/>
      <c r="GI30" s="124"/>
      <c r="GJ30" s="124"/>
      <c r="GK30" s="124"/>
      <c r="GL30" s="124"/>
      <c r="GM30" s="124"/>
      <c r="GN30" s="124"/>
      <c r="GO30" s="124"/>
      <c r="GP30" s="124"/>
      <c r="GQ30" s="124">
        <f>データ!$E$11</f>
        <v>42005</v>
      </c>
      <c r="GR30" s="124"/>
      <c r="GS30" s="124"/>
      <c r="GT30" s="124"/>
      <c r="GU30" s="124"/>
      <c r="GV30" s="124"/>
      <c r="GW30" s="124"/>
      <c r="GX30" s="124"/>
      <c r="GY30" s="124"/>
      <c r="GZ30" s="124"/>
      <c r="HA30" s="124"/>
      <c r="HB30" s="124"/>
      <c r="HC30" s="124"/>
      <c r="HD30" s="124"/>
      <c r="HE30" s="124"/>
      <c r="HF30" s="124"/>
      <c r="HG30" s="124"/>
      <c r="HH30" s="124"/>
      <c r="HI30" s="124"/>
      <c r="HJ30" s="124">
        <f>データ!$F$11</f>
        <v>42370</v>
      </c>
      <c r="HK30" s="124"/>
      <c r="HL30" s="124"/>
      <c r="HM30" s="124"/>
      <c r="HN30" s="124"/>
      <c r="HO30" s="124"/>
      <c r="HP30" s="124"/>
      <c r="HQ30" s="124"/>
      <c r="HR30" s="124"/>
      <c r="HS30" s="124"/>
      <c r="HT30" s="124"/>
      <c r="HU30" s="124"/>
      <c r="HV30" s="124"/>
      <c r="HW30" s="124"/>
      <c r="HX30" s="124"/>
      <c r="HY30" s="124"/>
      <c r="HZ30" s="124"/>
      <c r="IA30" s="124"/>
      <c r="IB30" s="124"/>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24">
        <f>データ!$B$11</f>
        <v>40909</v>
      </c>
      <c r="JD30" s="124"/>
      <c r="JE30" s="124"/>
      <c r="JF30" s="124"/>
      <c r="JG30" s="124"/>
      <c r="JH30" s="124"/>
      <c r="JI30" s="124"/>
      <c r="JJ30" s="124"/>
      <c r="JK30" s="124"/>
      <c r="JL30" s="124"/>
      <c r="JM30" s="124"/>
      <c r="JN30" s="124"/>
      <c r="JO30" s="124"/>
      <c r="JP30" s="124"/>
      <c r="JQ30" s="124"/>
      <c r="JR30" s="124"/>
      <c r="JS30" s="124"/>
      <c r="JT30" s="124"/>
      <c r="JU30" s="124"/>
      <c r="JV30" s="124">
        <f>データ!$C$11</f>
        <v>41275</v>
      </c>
      <c r="JW30" s="124"/>
      <c r="JX30" s="124"/>
      <c r="JY30" s="124"/>
      <c r="JZ30" s="124"/>
      <c r="KA30" s="124"/>
      <c r="KB30" s="124"/>
      <c r="KC30" s="124"/>
      <c r="KD30" s="124"/>
      <c r="KE30" s="124"/>
      <c r="KF30" s="124"/>
      <c r="KG30" s="124"/>
      <c r="KH30" s="124"/>
      <c r="KI30" s="124"/>
      <c r="KJ30" s="124"/>
      <c r="KK30" s="124"/>
      <c r="KL30" s="124"/>
      <c r="KM30" s="124"/>
      <c r="KN30" s="124"/>
      <c r="KO30" s="124">
        <f>データ!$D$11</f>
        <v>41640</v>
      </c>
      <c r="KP30" s="124"/>
      <c r="KQ30" s="124"/>
      <c r="KR30" s="124"/>
      <c r="KS30" s="124"/>
      <c r="KT30" s="124"/>
      <c r="KU30" s="124"/>
      <c r="KV30" s="124"/>
      <c r="KW30" s="124"/>
      <c r="KX30" s="124"/>
      <c r="KY30" s="124"/>
      <c r="KZ30" s="124"/>
      <c r="LA30" s="124"/>
      <c r="LB30" s="124"/>
      <c r="LC30" s="124"/>
      <c r="LD30" s="124"/>
      <c r="LE30" s="124"/>
      <c r="LF30" s="124"/>
      <c r="LG30" s="124"/>
      <c r="LH30" s="124">
        <f>データ!$E$11</f>
        <v>42005</v>
      </c>
      <c r="LI30" s="124"/>
      <c r="LJ30" s="124"/>
      <c r="LK30" s="124"/>
      <c r="LL30" s="124"/>
      <c r="LM30" s="124"/>
      <c r="LN30" s="124"/>
      <c r="LO30" s="124"/>
      <c r="LP30" s="124"/>
      <c r="LQ30" s="124"/>
      <c r="LR30" s="124"/>
      <c r="LS30" s="124"/>
      <c r="LT30" s="124"/>
      <c r="LU30" s="124"/>
      <c r="LV30" s="124"/>
      <c r="LW30" s="124"/>
      <c r="LX30" s="124"/>
      <c r="LY30" s="124"/>
      <c r="LZ30" s="124"/>
      <c r="MA30" s="124">
        <f>データ!$F$11</f>
        <v>42370</v>
      </c>
      <c r="MB30" s="124"/>
      <c r="MC30" s="124"/>
      <c r="MD30" s="124"/>
      <c r="ME30" s="124"/>
      <c r="MF30" s="124"/>
      <c r="MG30" s="124"/>
      <c r="MH30" s="124"/>
      <c r="MI30" s="124"/>
      <c r="MJ30" s="124"/>
      <c r="MK30" s="124"/>
      <c r="ML30" s="124"/>
      <c r="MM30" s="124"/>
      <c r="MN30" s="124"/>
      <c r="MO30" s="124"/>
      <c r="MP30" s="124"/>
      <c r="MQ30" s="124"/>
      <c r="MR30" s="124"/>
      <c r="MS30" s="124"/>
      <c r="MT30" s="5"/>
      <c r="MU30" s="5"/>
      <c r="MV30" s="5"/>
      <c r="MW30" s="5"/>
      <c r="MX30" s="5"/>
      <c r="MY30" s="5"/>
      <c r="MZ30" s="5"/>
      <c r="NA30" s="5"/>
      <c r="NB30" s="24"/>
      <c r="NC30" s="2"/>
      <c r="ND30" s="126"/>
      <c r="NE30" s="127"/>
      <c r="NF30" s="127"/>
      <c r="NG30" s="127"/>
      <c r="NH30" s="127"/>
      <c r="NI30" s="127"/>
      <c r="NJ30" s="127"/>
      <c r="NK30" s="127"/>
      <c r="NL30" s="127"/>
      <c r="NM30" s="127"/>
      <c r="NN30" s="127"/>
      <c r="NO30" s="127"/>
      <c r="NP30" s="127"/>
      <c r="NQ30" s="127"/>
      <c r="NR30" s="128"/>
    </row>
    <row r="31" spans="1:382" ht="13.5" customHeight="1">
      <c r="A31" s="2"/>
      <c r="B31" s="23"/>
      <c r="C31" s="5"/>
      <c r="D31" s="5"/>
      <c r="E31" s="5"/>
      <c r="F31" s="5"/>
      <c r="I31" s="29"/>
      <c r="J31" s="121" t="s">
        <v>27</v>
      </c>
      <c r="K31" s="122"/>
      <c r="L31" s="122"/>
      <c r="M31" s="122"/>
      <c r="N31" s="122"/>
      <c r="O31" s="122"/>
      <c r="P31" s="122"/>
      <c r="Q31" s="122"/>
      <c r="R31" s="122"/>
      <c r="S31" s="122"/>
      <c r="T31" s="123"/>
      <c r="U31" s="120">
        <f>データ!Y7</f>
        <v>100</v>
      </c>
      <c r="V31" s="120"/>
      <c r="W31" s="120"/>
      <c r="X31" s="120"/>
      <c r="Y31" s="120"/>
      <c r="Z31" s="120"/>
      <c r="AA31" s="120"/>
      <c r="AB31" s="120"/>
      <c r="AC31" s="120"/>
      <c r="AD31" s="120"/>
      <c r="AE31" s="120"/>
      <c r="AF31" s="120"/>
      <c r="AG31" s="120"/>
      <c r="AH31" s="120"/>
      <c r="AI31" s="120"/>
      <c r="AJ31" s="120"/>
      <c r="AK31" s="120"/>
      <c r="AL31" s="120"/>
      <c r="AM31" s="120"/>
      <c r="AN31" s="120">
        <f>データ!Z7</f>
        <v>100</v>
      </c>
      <c r="AO31" s="120"/>
      <c r="AP31" s="120"/>
      <c r="AQ31" s="120"/>
      <c r="AR31" s="120"/>
      <c r="AS31" s="120"/>
      <c r="AT31" s="120"/>
      <c r="AU31" s="120"/>
      <c r="AV31" s="120"/>
      <c r="AW31" s="120"/>
      <c r="AX31" s="120"/>
      <c r="AY31" s="120"/>
      <c r="AZ31" s="120"/>
      <c r="BA31" s="120"/>
      <c r="BB31" s="120"/>
      <c r="BC31" s="120"/>
      <c r="BD31" s="120"/>
      <c r="BE31" s="120"/>
      <c r="BF31" s="120"/>
      <c r="BG31" s="120">
        <f>データ!AA7</f>
        <v>93.7</v>
      </c>
      <c r="BH31" s="120"/>
      <c r="BI31" s="120"/>
      <c r="BJ31" s="120"/>
      <c r="BK31" s="120"/>
      <c r="BL31" s="120"/>
      <c r="BM31" s="120"/>
      <c r="BN31" s="120"/>
      <c r="BO31" s="120"/>
      <c r="BP31" s="120"/>
      <c r="BQ31" s="120"/>
      <c r="BR31" s="120"/>
      <c r="BS31" s="120"/>
      <c r="BT31" s="120"/>
      <c r="BU31" s="120"/>
      <c r="BV31" s="120"/>
      <c r="BW31" s="120"/>
      <c r="BX31" s="120"/>
      <c r="BY31" s="120"/>
      <c r="BZ31" s="120">
        <f>データ!AB7</f>
        <v>99.1</v>
      </c>
      <c r="CA31" s="120"/>
      <c r="CB31" s="120"/>
      <c r="CC31" s="120"/>
      <c r="CD31" s="120"/>
      <c r="CE31" s="120"/>
      <c r="CF31" s="120"/>
      <c r="CG31" s="120"/>
      <c r="CH31" s="120"/>
      <c r="CI31" s="120"/>
      <c r="CJ31" s="120"/>
      <c r="CK31" s="120"/>
      <c r="CL31" s="120"/>
      <c r="CM31" s="120"/>
      <c r="CN31" s="120"/>
      <c r="CO31" s="120"/>
      <c r="CP31" s="120"/>
      <c r="CQ31" s="120"/>
      <c r="CR31" s="120"/>
      <c r="CS31" s="120">
        <f>データ!AC7</f>
        <v>97.5</v>
      </c>
      <c r="CT31" s="120"/>
      <c r="CU31" s="120"/>
      <c r="CV31" s="120"/>
      <c r="CW31" s="120"/>
      <c r="CX31" s="120"/>
      <c r="CY31" s="120"/>
      <c r="CZ31" s="120"/>
      <c r="DA31" s="120"/>
      <c r="DB31" s="120"/>
      <c r="DC31" s="120"/>
      <c r="DD31" s="120"/>
      <c r="DE31" s="120"/>
      <c r="DF31" s="120"/>
      <c r="DG31" s="120"/>
      <c r="DH31" s="120"/>
      <c r="DI31" s="120"/>
      <c r="DJ31" s="120"/>
      <c r="DK31" s="120"/>
      <c r="DL31" s="30"/>
      <c r="DM31" s="30"/>
      <c r="DN31" s="30"/>
      <c r="DO31" s="30"/>
      <c r="DP31" s="30"/>
      <c r="DQ31" s="30"/>
      <c r="DR31" s="30"/>
      <c r="DS31" s="30"/>
      <c r="DT31" s="30"/>
      <c r="DU31" s="30"/>
      <c r="DV31" s="30"/>
      <c r="DW31" s="30"/>
      <c r="DX31" s="30"/>
      <c r="DY31" s="30"/>
      <c r="DZ31" s="30"/>
      <c r="EA31" s="121" t="s">
        <v>27</v>
      </c>
      <c r="EB31" s="122"/>
      <c r="EC31" s="122"/>
      <c r="ED31" s="122"/>
      <c r="EE31" s="122"/>
      <c r="EF31" s="122"/>
      <c r="EG31" s="122"/>
      <c r="EH31" s="122"/>
      <c r="EI31" s="122"/>
      <c r="EJ31" s="122"/>
      <c r="EK31" s="123"/>
      <c r="EL31" s="120">
        <f>データ!AJ7</f>
        <v>0</v>
      </c>
      <c r="EM31" s="120"/>
      <c r="EN31" s="120"/>
      <c r="EO31" s="120"/>
      <c r="EP31" s="120"/>
      <c r="EQ31" s="120"/>
      <c r="ER31" s="120"/>
      <c r="ES31" s="120"/>
      <c r="ET31" s="120"/>
      <c r="EU31" s="120"/>
      <c r="EV31" s="120"/>
      <c r="EW31" s="120"/>
      <c r="EX31" s="120"/>
      <c r="EY31" s="120"/>
      <c r="EZ31" s="120"/>
      <c r="FA31" s="120"/>
      <c r="FB31" s="120"/>
      <c r="FC31" s="120"/>
      <c r="FD31" s="120"/>
      <c r="FE31" s="120">
        <f>データ!AK7</f>
        <v>0</v>
      </c>
      <c r="FF31" s="120"/>
      <c r="FG31" s="120"/>
      <c r="FH31" s="120"/>
      <c r="FI31" s="120"/>
      <c r="FJ31" s="120"/>
      <c r="FK31" s="120"/>
      <c r="FL31" s="120"/>
      <c r="FM31" s="120"/>
      <c r="FN31" s="120"/>
      <c r="FO31" s="120"/>
      <c r="FP31" s="120"/>
      <c r="FQ31" s="120"/>
      <c r="FR31" s="120"/>
      <c r="FS31" s="120"/>
      <c r="FT31" s="120"/>
      <c r="FU31" s="120"/>
      <c r="FV31" s="120"/>
      <c r="FW31" s="120"/>
      <c r="FX31" s="120">
        <f>データ!AL7</f>
        <v>0</v>
      </c>
      <c r="FY31" s="120"/>
      <c r="FZ31" s="120"/>
      <c r="GA31" s="120"/>
      <c r="GB31" s="120"/>
      <c r="GC31" s="120"/>
      <c r="GD31" s="120"/>
      <c r="GE31" s="120"/>
      <c r="GF31" s="120"/>
      <c r="GG31" s="120"/>
      <c r="GH31" s="120"/>
      <c r="GI31" s="120"/>
      <c r="GJ31" s="120"/>
      <c r="GK31" s="120"/>
      <c r="GL31" s="120"/>
      <c r="GM31" s="120"/>
      <c r="GN31" s="120"/>
      <c r="GO31" s="120"/>
      <c r="GP31" s="120"/>
      <c r="GQ31" s="120">
        <f>データ!AM7</f>
        <v>0</v>
      </c>
      <c r="GR31" s="120"/>
      <c r="GS31" s="120"/>
      <c r="GT31" s="120"/>
      <c r="GU31" s="120"/>
      <c r="GV31" s="120"/>
      <c r="GW31" s="120"/>
      <c r="GX31" s="120"/>
      <c r="GY31" s="120"/>
      <c r="GZ31" s="120"/>
      <c r="HA31" s="120"/>
      <c r="HB31" s="120"/>
      <c r="HC31" s="120"/>
      <c r="HD31" s="120"/>
      <c r="HE31" s="120"/>
      <c r="HF31" s="120"/>
      <c r="HG31" s="120"/>
      <c r="HH31" s="120"/>
      <c r="HI31" s="120"/>
      <c r="HJ31" s="120">
        <f>データ!AN7</f>
        <v>0</v>
      </c>
      <c r="HK31" s="120"/>
      <c r="HL31" s="120"/>
      <c r="HM31" s="120"/>
      <c r="HN31" s="120"/>
      <c r="HO31" s="120"/>
      <c r="HP31" s="120"/>
      <c r="HQ31" s="120"/>
      <c r="HR31" s="120"/>
      <c r="HS31" s="120"/>
      <c r="HT31" s="120"/>
      <c r="HU31" s="120"/>
      <c r="HV31" s="120"/>
      <c r="HW31" s="120"/>
      <c r="HX31" s="120"/>
      <c r="HY31" s="120"/>
      <c r="HZ31" s="120"/>
      <c r="IA31" s="120"/>
      <c r="IB31" s="120"/>
      <c r="IC31" s="31"/>
      <c r="ID31" s="31"/>
      <c r="IE31" s="31"/>
      <c r="IF31" s="31"/>
      <c r="IG31" s="31"/>
      <c r="IH31" s="31"/>
      <c r="II31" s="31"/>
      <c r="IJ31" s="32"/>
      <c r="IK31" s="31"/>
      <c r="IL31" s="31"/>
      <c r="IM31" s="31"/>
      <c r="IN31" s="31"/>
      <c r="IO31" s="31"/>
      <c r="IP31" s="31"/>
      <c r="IQ31" s="31"/>
      <c r="IR31" s="121" t="s">
        <v>27</v>
      </c>
      <c r="IS31" s="122"/>
      <c r="IT31" s="122"/>
      <c r="IU31" s="122"/>
      <c r="IV31" s="122"/>
      <c r="IW31" s="122"/>
      <c r="IX31" s="122"/>
      <c r="IY31" s="122"/>
      <c r="IZ31" s="122"/>
      <c r="JA31" s="122"/>
      <c r="JB31" s="123"/>
      <c r="JC31" s="81">
        <f>データ!DK7</f>
        <v>80</v>
      </c>
      <c r="JD31" s="82"/>
      <c r="JE31" s="82"/>
      <c r="JF31" s="82"/>
      <c r="JG31" s="82"/>
      <c r="JH31" s="82"/>
      <c r="JI31" s="82"/>
      <c r="JJ31" s="82"/>
      <c r="JK31" s="82"/>
      <c r="JL31" s="82"/>
      <c r="JM31" s="82"/>
      <c r="JN31" s="82"/>
      <c r="JO31" s="82"/>
      <c r="JP31" s="82"/>
      <c r="JQ31" s="82"/>
      <c r="JR31" s="82"/>
      <c r="JS31" s="82"/>
      <c r="JT31" s="82"/>
      <c r="JU31" s="83"/>
      <c r="JV31" s="81">
        <f>データ!DL7</f>
        <v>72.3</v>
      </c>
      <c r="JW31" s="82"/>
      <c r="JX31" s="82"/>
      <c r="JY31" s="82"/>
      <c r="JZ31" s="82"/>
      <c r="KA31" s="82"/>
      <c r="KB31" s="82"/>
      <c r="KC31" s="82"/>
      <c r="KD31" s="82"/>
      <c r="KE31" s="82"/>
      <c r="KF31" s="82"/>
      <c r="KG31" s="82"/>
      <c r="KH31" s="82"/>
      <c r="KI31" s="82"/>
      <c r="KJ31" s="82"/>
      <c r="KK31" s="82"/>
      <c r="KL31" s="82"/>
      <c r="KM31" s="82"/>
      <c r="KN31" s="83"/>
      <c r="KO31" s="81">
        <f>データ!DM7</f>
        <v>60.6</v>
      </c>
      <c r="KP31" s="82"/>
      <c r="KQ31" s="82"/>
      <c r="KR31" s="82"/>
      <c r="KS31" s="82"/>
      <c r="KT31" s="82"/>
      <c r="KU31" s="82"/>
      <c r="KV31" s="82"/>
      <c r="KW31" s="82"/>
      <c r="KX31" s="82"/>
      <c r="KY31" s="82"/>
      <c r="KZ31" s="82"/>
      <c r="LA31" s="82"/>
      <c r="LB31" s="82"/>
      <c r="LC31" s="82"/>
      <c r="LD31" s="82"/>
      <c r="LE31" s="82"/>
      <c r="LF31" s="82"/>
      <c r="LG31" s="83"/>
      <c r="LH31" s="81">
        <f>データ!DN7</f>
        <v>62.2</v>
      </c>
      <c r="LI31" s="82"/>
      <c r="LJ31" s="82"/>
      <c r="LK31" s="82"/>
      <c r="LL31" s="82"/>
      <c r="LM31" s="82"/>
      <c r="LN31" s="82"/>
      <c r="LO31" s="82"/>
      <c r="LP31" s="82"/>
      <c r="LQ31" s="82"/>
      <c r="LR31" s="82"/>
      <c r="LS31" s="82"/>
      <c r="LT31" s="82"/>
      <c r="LU31" s="82"/>
      <c r="LV31" s="82"/>
      <c r="LW31" s="82"/>
      <c r="LX31" s="82"/>
      <c r="LY31" s="82"/>
      <c r="LZ31" s="83"/>
      <c r="MA31" s="81">
        <f>データ!DO7</f>
        <v>70.900000000000006</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21" t="s">
        <v>29</v>
      </c>
      <c r="K32" s="122"/>
      <c r="L32" s="122"/>
      <c r="M32" s="122"/>
      <c r="N32" s="122"/>
      <c r="O32" s="122"/>
      <c r="P32" s="122"/>
      <c r="Q32" s="122"/>
      <c r="R32" s="122"/>
      <c r="S32" s="122"/>
      <c r="T32" s="123"/>
      <c r="U32" s="120">
        <f>データ!AD7</f>
        <v>165.9</v>
      </c>
      <c r="V32" s="120"/>
      <c r="W32" s="120"/>
      <c r="X32" s="120"/>
      <c r="Y32" s="120"/>
      <c r="Z32" s="120"/>
      <c r="AA32" s="120"/>
      <c r="AB32" s="120"/>
      <c r="AC32" s="120"/>
      <c r="AD32" s="120"/>
      <c r="AE32" s="120"/>
      <c r="AF32" s="120"/>
      <c r="AG32" s="120"/>
      <c r="AH32" s="120"/>
      <c r="AI32" s="120"/>
      <c r="AJ32" s="120"/>
      <c r="AK32" s="120"/>
      <c r="AL32" s="120"/>
      <c r="AM32" s="120"/>
      <c r="AN32" s="120">
        <f>データ!AE7</f>
        <v>135.19999999999999</v>
      </c>
      <c r="AO32" s="120"/>
      <c r="AP32" s="120"/>
      <c r="AQ32" s="120"/>
      <c r="AR32" s="120"/>
      <c r="AS32" s="120"/>
      <c r="AT32" s="120"/>
      <c r="AU32" s="120"/>
      <c r="AV32" s="120"/>
      <c r="AW32" s="120"/>
      <c r="AX32" s="120"/>
      <c r="AY32" s="120"/>
      <c r="AZ32" s="120"/>
      <c r="BA32" s="120"/>
      <c r="BB32" s="120"/>
      <c r="BC32" s="120"/>
      <c r="BD32" s="120"/>
      <c r="BE32" s="120"/>
      <c r="BF32" s="120"/>
      <c r="BG32" s="120">
        <f>データ!AF7</f>
        <v>129.1</v>
      </c>
      <c r="BH32" s="120"/>
      <c r="BI32" s="120"/>
      <c r="BJ32" s="120"/>
      <c r="BK32" s="120"/>
      <c r="BL32" s="120"/>
      <c r="BM32" s="120"/>
      <c r="BN32" s="120"/>
      <c r="BO32" s="120"/>
      <c r="BP32" s="120"/>
      <c r="BQ32" s="120"/>
      <c r="BR32" s="120"/>
      <c r="BS32" s="120"/>
      <c r="BT32" s="120"/>
      <c r="BU32" s="120"/>
      <c r="BV32" s="120"/>
      <c r="BW32" s="120"/>
      <c r="BX32" s="120"/>
      <c r="BY32" s="120"/>
      <c r="BZ32" s="120">
        <f>データ!AG7</f>
        <v>131.1</v>
      </c>
      <c r="CA32" s="120"/>
      <c r="CB32" s="120"/>
      <c r="CC32" s="120"/>
      <c r="CD32" s="120"/>
      <c r="CE32" s="120"/>
      <c r="CF32" s="120"/>
      <c r="CG32" s="120"/>
      <c r="CH32" s="120"/>
      <c r="CI32" s="120"/>
      <c r="CJ32" s="120"/>
      <c r="CK32" s="120"/>
      <c r="CL32" s="120"/>
      <c r="CM32" s="120"/>
      <c r="CN32" s="120"/>
      <c r="CO32" s="120"/>
      <c r="CP32" s="120"/>
      <c r="CQ32" s="120"/>
      <c r="CR32" s="120"/>
      <c r="CS32" s="120">
        <f>データ!AH7</f>
        <v>133.9</v>
      </c>
      <c r="CT32" s="120"/>
      <c r="CU32" s="120"/>
      <c r="CV32" s="120"/>
      <c r="CW32" s="120"/>
      <c r="CX32" s="120"/>
      <c r="CY32" s="120"/>
      <c r="CZ32" s="120"/>
      <c r="DA32" s="120"/>
      <c r="DB32" s="120"/>
      <c r="DC32" s="120"/>
      <c r="DD32" s="120"/>
      <c r="DE32" s="120"/>
      <c r="DF32" s="120"/>
      <c r="DG32" s="120"/>
      <c r="DH32" s="120"/>
      <c r="DI32" s="120"/>
      <c r="DJ32" s="120"/>
      <c r="DK32" s="120"/>
      <c r="DL32" s="30"/>
      <c r="DM32" s="30"/>
      <c r="DN32" s="30"/>
      <c r="DO32" s="30"/>
      <c r="DP32" s="30"/>
      <c r="DQ32" s="30"/>
      <c r="DR32" s="30"/>
      <c r="DS32" s="30"/>
      <c r="DT32" s="30"/>
      <c r="DU32" s="30"/>
      <c r="DV32" s="30"/>
      <c r="DW32" s="30"/>
      <c r="DX32" s="30"/>
      <c r="DY32" s="30"/>
      <c r="DZ32" s="30"/>
      <c r="EA32" s="121" t="s">
        <v>29</v>
      </c>
      <c r="EB32" s="122"/>
      <c r="EC32" s="122"/>
      <c r="ED32" s="122"/>
      <c r="EE32" s="122"/>
      <c r="EF32" s="122"/>
      <c r="EG32" s="122"/>
      <c r="EH32" s="122"/>
      <c r="EI32" s="122"/>
      <c r="EJ32" s="122"/>
      <c r="EK32" s="123"/>
      <c r="EL32" s="120">
        <f>データ!AO7</f>
        <v>0</v>
      </c>
      <c r="EM32" s="120"/>
      <c r="EN32" s="120"/>
      <c r="EO32" s="120"/>
      <c r="EP32" s="120"/>
      <c r="EQ32" s="120"/>
      <c r="ER32" s="120"/>
      <c r="ES32" s="120"/>
      <c r="ET32" s="120"/>
      <c r="EU32" s="120"/>
      <c r="EV32" s="120"/>
      <c r="EW32" s="120"/>
      <c r="EX32" s="120"/>
      <c r="EY32" s="120"/>
      <c r="EZ32" s="120"/>
      <c r="FA32" s="120"/>
      <c r="FB32" s="120"/>
      <c r="FC32" s="120"/>
      <c r="FD32" s="120"/>
      <c r="FE32" s="120">
        <f>データ!AP7</f>
        <v>0</v>
      </c>
      <c r="FF32" s="120"/>
      <c r="FG32" s="120"/>
      <c r="FH32" s="120"/>
      <c r="FI32" s="120"/>
      <c r="FJ32" s="120"/>
      <c r="FK32" s="120"/>
      <c r="FL32" s="120"/>
      <c r="FM32" s="120"/>
      <c r="FN32" s="120"/>
      <c r="FO32" s="120"/>
      <c r="FP32" s="120"/>
      <c r="FQ32" s="120"/>
      <c r="FR32" s="120"/>
      <c r="FS32" s="120"/>
      <c r="FT32" s="120"/>
      <c r="FU32" s="120"/>
      <c r="FV32" s="120"/>
      <c r="FW32" s="120"/>
      <c r="FX32" s="120">
        <f>データ!AQ7</f>
        <v>0</v>
      </c>
      <c r="FY32" s="120"/>
      <c r="FZ32" s="120"/>
      <c r="GA32" s="120"/>
      <c r="GB32" s="120"/>
      <c r="GC32" s="120"/>
      <c r="GD32" s="120"/>
      <c r="GE32" s="120"/>
      <c r="GF32" s="120"/>
      <c r="GG32" s="120"/>
      <c r="GH32" s="120"/>
      <c r="GI32" s="120"/>
      <c r="GJ32" s="120"/>
      <c r="GK32" s="120"/>
      <c r="GL32" s="120"/>
      <c r="GM32" s="120"/>
      <c r="GN32" s="120"/>
      <c r="GO32" s="120"/>
      <c r="GP32" s="120"/>
      <c r="GQ32" s="120">
        <f>データ!AR7</f>
        <v>0</v>
      </c>
      <c r="GR32" s="120"/>
      <c r="GS32" s="120"/>
      <c r="GT32" s="120"/>
      <c r="GU32" s="120"/>
      <c r="GV32" s="120"/>
      <c r="GW32" s="120"/>
      <c r="GX32" s="120"/>
      <c r="GY32" s="120"/>
      <c r="GZ32" s="120"/>
      <c r="HA32" s="120"/>
      <c r="HB32" s="120"/>
      <c r="HC32" s="120"/>
      <c r="HD32" s="120"/>
      <c r="HE32" s="120"/>
      <c r="HF32" s="120"/>
      <c r="HG32" s="120"/>
      <c r="HH32" s="120"/>
      <c r="HI32" s="120"/>
      <c r="HJ32" s="120">
        <f>データ!AS7</f>
        <v>0</v>
      </c>
      <c r="HK32" s="120"/>
      <c r="HL32" s="120"/>
      <c r="HM32" s="120"/>
      <c r="HN32" s="120"/>
      <c r="HO32" s="120"/>
      <c r="HP32" s="120"/>
      <c r="HQ32" s="120"/>
      <c r="HR32" s="120"/>
      <c r="HS32" s="120"/>
      <c r="HT32" s="120"/>
      <c r="HU32" s="120"/>
      <c r="HV32" s="120"/>
      <c r="HW32" s="120"/>
      <c r="HX32" s="120"/>
      <c r="HY32" s="120"/>
      <c r="HZ32" s="120"/>
      <c r="IA32" s="120"/>
      <c r="IB32" s="120"/>
      <c r="IC32" s="31"/>
      <c r="ID32" s="31"/>
      <c r="IE32" s="31"/>
      <c r="IF32" s="31"/>
      <c r="IG32" s="31"/>
      <c r="IH32" s="31"/>
      <c r="II32" s="31"/>
      <c r="IJ32" s="32"/>
      <c r="IK32" s="31"/>
      <c r="IL32" s="31"/>
      <c r="IM32" s="31"/>
      <c r="IN32" s="31"/>
      <c r="IO32" s="31"/>
      <c r="IP32" s="31"/>
      <c r="IQ32" s="31"/>
      <c r="IR32" s="121" t="s">
        <v>29</v>
      </c>
      <c r="IS32" s="122"/>
      <c r="IT32" s="122"/>
      <c r="IU32" s="122"/>
      <c r="IV32" s="122"/>
      <c r="IW32" s="122"/>
      <c r="IX32" s="122"/>
      <c r="IY32" s="122"/>
      <c r="IZ32" s="122"/>
      <c r="JA32" s="122"/>
      <c r="JB32" s="123"/>
      <c r="JC32" s="81">
        <f>データ!DP7</f>
        <v>170.9</v>
      </c>
      <c r="JD32" s="82"/>
      <c r="JE32" s="82"/>
      <c r="JF32" s="82"/>
      <c r="JG32" s="82"/>
      <c r="JH32" s="82"/>
      <c r="JI32" s="82"/>
      <c r="JJ32" s="82"/>
      <c r="JK32" s="82"/>
      <c r="JL32" s="82"/>
      <c r="JM32" s="82"/>
      <c r="JN32" s="82"/>
      <c r="JO32" s="82"/>
      <c r="JP32" s="82"/>
      <c r="JQ32" s="82"/>
      <c r="JR32" s="82"/>
      <c r="JS32" s="82"/>
      <c r="JT32" s="82"/>
      <c r="JU32" s="83"/>
      <c r="JV32" s="81">
        <f>データ!DQ7</f>
        <v>157.69999999999999</v>
      </c>
      <c r="JW32" s="82"/>
      <c r="JX32" s="82"/>
      <c r="JY32" s="82"/>
      <c r="JZ32" s="82"/>
      <c r="KA32" s="82"/>
      <c r="KB32" s="82"/>
      <c r="KC32" s="82"/>
      <c r="KD32" s="82"/>
      <c r="KE32" s="82"/>
      <c r="KF32" s="82"/>
      <c r="KG32" s="82"/>
      <c r="KH32" s="82"/>
      <c r="KI32" s="82"/>
      <c r="KJ32" s="82"/>
      <c r="KK32" s="82"/>
      <c r="KL32" s="82"/>
      <c r="KM32" s="82"/>
      <c r="KN32" s="83"/>
      <c r="KO32" s="81">
        <f>データ!DR7</f>
        <v>159.30000000000001</v>
      </c>
      <c r="KP32" s="82"/>
      <c r="KQ32" s="82"/>
      <c r="KR32" s="82"/>
      <c r="KS32" s="82"/>
      <c r="KT32" s="82"/>
      <c r="KU32" s="82"/>
      <c r="KV32" s="82"/>
      <c r="KW32" s="82"/>
      <c r="KX32" s="82"/>
      <c r="KY32" s="82"/>
      <c r="KZ32" s="82"/>
      <c r="LA32" s="82"/>
      <c r="LB32" s="82"/>
      <c r="LC32" s="82"/>
      <c r="LD32" s="82"/>
      <c r="LE32" s="82"/>
      <c r="LF32" s="82"/>
      <c r="LG32" s="83"/>
      <c r="LH32" s="81">
        <f>データ!DS7</f>
        <v>172.2</v>
      </c>
      <c r="LI32" s="82"/>
      <c r="LJ32" s="82"/>
      <c r="LK32" s="82"/>
      <c r="LL32" s="82"/>
      <c r="LM32" s="82"/>
      <c r="LN32" s="82"/>
      <c r="LO32" s="82"/>
      <c r="LP32" s="82"/>
      <c r="LQ32" s="82"/>
      <c r="LR32" s="82"/>
      <c r="LS32" s="82"/>
      <c r="LT32" s="82"/>
      <c r="LU32" s="82"/>
      <c r="LV32" s="82"/>
      <c r="LW32" s="82"/>
      <c r="LX32" s="82"/>
      <c r="LY32" s="82"/>
      <c r="LZ32" s="83"/>
      <c r="MA32" s="81">
        <f>データ!DT7</f>
        <v>166.8</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127</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25"/>
      <c r="IQ35" s="125"/>
      <c r="IR35" s="125"/>
      <c r="IS35" s="125"/>
      <c r="IT35" s="125"/>
      <c r="IU35" s="125"/>
      <c r="IV35" s="125"/>
      <c r="IW35" s="125"/>
      <c r="IX35" s="125"/>
      <c r="IY35" s="125"/>
      <c r="IZ35" s="125"/>
      <c r="JA35" s="125"/>
      <c r="JB35" s="125"/>
      <c r="JC35" s="125"/>
      <c r="JD35" s="125"/>
      <c r="JE35" s="125"/>
      <c r="JF35" s="125"/>
      <c r="JG35" s="125"/>
      <c r="JH35" s="125"/>
      <c r="JI35" s="125"/>
      <c r="JJ35" s="125"/>
      <c r="JK35" s="125"/>
      <c r="JL35" s="125"/>
      <c r="JM35" s="125"/>
      <c r="JN35" s="125"/>
      <c r="JO35" s="125"/>
      <c r="JP35" s="125"/>
      <c r="JQ35" s="125"/>
      <c r="JR35" s="125"/>
      <c r="JS35" s="125"/>
      <c r="JT35" s="125"/>
      <c r="JU35" s="125"/>
      <c r="JV35" s="125"/>
      <c r="JW35" s="125"/>
      <c r="JX35" s="125"/>
      <c r="JY35" s="125"/>
      <c r="JZ35" s="125"/>
      <c r="KA35" s="125"/>
      <c r="KB35" s="125"/>
      <c r="KC35" s="125"/>
      <c r="KD35" s="125"/>
      <c r="KE35" s="125"/>
      <c r="KF35" s="125"/>
      <c r="KG35" s="125"/>
      <c r="KH35" s="125"/>
      <c r="KI35" s="125"/>
      <c r="KJ35" s="125"/>
      <c r="KK35" s="125"/>
      <c r="KL35" s="125"/>
      <c r="KM35" s="125"/>
      <c r="KN35" s="125"/>
      <c r="KO35" s="125"/>
      <c r="KP35" s="125"/>
      <c r="KQ35" s="125"/>
      <c r="KR35" s="125"/>
      <c r="KS35" s="125"/>
      <c r="KT35" s="125"/>
      <c r="KU35" s="125"/>
      <c r="KV35" s="125"/>
      <c r="KW35" s="125"/>
      <c r="KX35" s="125"/>
      <c r="KY35" s="125"/>
      <c r="KZ35" s="125"/>
      <c r="LA35" s="125"/>
      <c r="LB35" s="125"/>
      <c r="LC35" s="125"/>
      <c r="LD35" s="125"/>
      <c r="LE35" s="125"/>
      <c r="LF35" s="125"/>
      <c r="LG35" s="125"/>
      <c r="LH35" s="125"/>
      <c r="LI35" s="125"/>
      <c r="LJ35" s="125"/>
      <c r="LK35" s="125"/>
      <c r="LL35" s="125"/>
      <c r="LM35" s="125"/>
      <c r="LN35" s="125"/>
      <c r="LO35" s="125"/>
      <c r="LP35" s="125"/>
      <c r="LQ35" s="125"/>
      <c r="LR35" s="125"/>
      <c r="LS35" s="125"/>
      <c r="LT35" s="125"/>
      <c r="LU35" s="125"/>
      <c r="LV35" s="125"/>
      <c r="LW35" s="125"/>
      <c r="LX35" s="125"/>
      <c r="LY35" s="125"/>
      <c r="LZ35" s="125"/>
      <c r="MA35" s="125"/>
      <c r="MB35" s="125"/>
      <c r="MC35" s="125"/>
      <c r="MD35" s="125"/>
      <c r="ME35" s="125"/>
      <c r="MF35" s="125"/>
      <c r="MG35" s="125"/>
      <c r="MH35" s="125"/>
      <c r="MI35" s="125"/>
      <c r="MJ35" s="125"/>
      <c r="MK35" s="125"/>
      <c r="ML35" s="125"/>
      <c r="MM35" s="125"/>
      <c r="MN35" s="125"/>
      <c r="MO35" s="125"/>
      <c r="MP35" s="125"/>
      <c r="MQ35" s="125"/>
      <c r="MR35" s="125"/>
      <c r="MS35" s="125"/>
      <c r="MT35" s="125"/>
      <c r="MU35" s="125"/>
      <c r="MV35" s="125"/>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128</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24">
        <f>データ!$B$11</f>
        <v>40909</v>
      </c>
      <c r="V51" s="124"/>
      <c r="W51" s="124"/>
      <c r="X51" s="124"/>
      <c r="Y51" s="124"/>
      <c r="Z51" s="124"/>
      <c r="AA51" s="124"/>
      <c r="AB51" s="124"/>
      <c r="AC51" s="124"/>
      <c r="AD51" s="124"/>
      <c r="AE51" s="124"/>
      <c r="AF51" s="124"/>
      <c r="AG51" s="124"/>
      <c r="AH51" s="124"/>
      <c r="AI51" s="124"/>
      <c r="AJ51" s="124"/>
      <c r="AK51" s="124"/>
      <c r="AL51" s="124"/>
      <c r="AM51" s="124"/>
      <c r="AN51" s="124">
        <f>データ!$C$11</f>
        <v>41275</v>
      </c>
      <c r="AO51" s="124"/>
      <c r="AP51" s="124"/>
      <c r="AQ51" s="124"/>
      <c r="AR51" s="124"/>
      <c r="AS51" s="124"/>
      <c r="AT51" s="124"/>
      <c r="AU51" s="124"/>
      <c r="AV51" s="124"/>
      <c r="AW51" s="124"/>
      <c r="AX51" s="124"/>
      <c r="AY51" s="124"/>
      <c r="AZ51" s="124"/>
      <c r="BA51" s="124"/>
      <c r="BB51" s="124"/>
      <c r="BC51" s="124"/>
      <c r="BD51" s="124"/>
      <c r="BE51" s="124"/>
      <c r="BF51" s="124"/>
      <c r="BG51" s="124">
        <f>データ!$D$11</f>
        <v>41640</v>
      </c>
      <c r="BH51" s="124"/>
      <c r="BI51" s="124"/>
      <c r="BJ51" s="124"/>
      <c r="BK51" s="124"/>
      <c r="BL51" s="124"/>
      <c r="BM51" s="124"/>
      <c r="BN51" s="124"/>
      <c r="BO51" s="124"/>
      <c r="BP51" s="124"/>
      <c r="BQ51" s="124"/>
      <c r="BR51" s="124"/>
      <c r="BS51" s="124"/>
      <c r="BT51" s="124"/>
      <c r="BU51" s="124"/>
      <c r="BV51" s="124"/>
      <c r="BW51" s="124"/>
      <c r="BX51" s="124"/>
      <c r="BY51" s="124"/>
      <c r="BZ51" s="124">
        <f>データ!$E$11</f>
        <v>42005</v>
      </c>
      <c r="CA51" s="124"/>
      <c r="CB51" s="124"/>
      <c r="CC51" s="124"/>
      <c r="CD51" s="124"/>
      <c r="CE51" s="124"/>
      <c r="CF51" s="124"/>
      <c r="CG51" s="124"/>
      <c r="CH51" s="124"/>
      <c r="CI51" s="124"/>
      <c r="CJ51" s="124"/>
      <c r="CK51" s="124"/>
      <c r="CL51" s="124"/>
      <c r="CM51" s="124"/>
      <c r="CN51" s="124"/>
      <c r="CO51" s="124"/>
      <c r="CP51" s="124"/>
      <c r="CQ51" s="124"/>
      <c r="CR51" s="124"/>
      <c r="CS51" s="124">
        <f>データ!$F$11</f>
        <v>42370</v>
      </c>
      <c r="CT51" s="124"/>
      <c r="CU51" s="124"/>
      <c r="CV51" s="124"/>
      <c r="CW51" s="124"/>
      <c r="CX51" s="124"/>
      <c r="CY51" s="124"/>
      <c r="CZ51" s="124"/>
      <c r="DA51" s="124"/>
      <c r="DB51" s="124"/>
      <c r="DC51" s="124"/>
      <c r="DD51" s="124"/>
      <c r="DE51" s="124"/>
      <c r="DF51" s="124"/>
      <c r="DG51" s="124"/>
      <c r="DH51" s="124"/>
      <c r="DI51" s="124"/>
      <c r="DJ51" s="124"/>
      <c r="DK51" s="124"/>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24">
        <f>データ!$B$11</f>
        <v>40909</v>
      </c>
      <c r="EM51" s="124"/>
      <c r="EN51" s="124"/>
      <c r="EO51" s="124"/>
      <c r="EP51" s="124"/>
      <c r="EQ51" s="124"/>
      <c r="ER51" s="124"/>
      <c r="ES51" s="124"/>
      <c r="ET51" s="124"/>
      <c r="EU51" s="124"/>
      <c r="EV51" s="124"/>
      <c r="EW51" s="124"/>
      <c r="EX51" s="124"/>
      <c r="EY51" s="124"/>
      <c r="EZ51" s="124"/>
      <c r="FA51" s="124"/>
      <c r="FB51" s="124"/>
      <c r="FC51" s="124"/>
      <c r="FD51" s="124"/>
      <c r="FE51" s="124">
        <f>データ!$C$11</f>
        <v>41275</v>
      </c>
      <c r="FF51" s="124"/>
      <c r="FG51" s="124"/>
      <c r="FH51" s="124"/>
      <c r="FI51" s="124"/>
      <c r="FJ51" s="124"/>
      <c r="FK51" s="124"/>
      <c r="FL51" s="124"/>
      <c r="FM51" s="124"/>
      <c r="FN51" s="124"/>
      <c r="FO51" s="124"/>
      <c r="FP51" s="124"/>
      <c r="FQ51" s="124"/>
      <c r="FR51" s="124"/>
      <c r="FS51" s="124"/>
      <c r="FT51" s="124"/>
      <c r="FU51" s="124"/>
      <c r="FV51" s="124"/>
      <c r="FW51" s="124"/>
      <c r="FX51" s="124">
        <f>データ!$D$11</f>
        <v>41640</v>
      </c>
      <c r="FY51" s="124"/>
      <c r="FZ51" s="124"/>
      <c r="GA51" s="124"/>
      <c r="GB51" s="124"/>
      <c r="GC51" s="124"/>
      <c r="GD51" s="124"/>
      <c r="GE51" s="124"/>
      <c r="GF51" s="124"/>
      <c r="GG51" s="124"/>
      <c r="GH51" s="124"/>
      <c r="GI51" s="124"/>
      <c r="GJ51" s="124"/>
      <c r="GK51" s="124"/>
      <c r="GL51" s="124"/>
      <c r="GM51" s="124"/>
      <c r="GN51" s="124"/>
      <c r="GO51" s="124"/>
      <c r="GP51" s="124"/>
      <c r="GQ51" s="124">
        <f>データ!$E$11</f>
        <v>42005</v>
      </c>
      <c r="GR51" s="124"/>
      <c r="GS51" s="124"/>
      <c r="GT51" s="124"/>
      <c r="GU51" s="124"/>
      <c r="GV51" s="124"/>
      <c r="GW51" s="124"/>
      <c r="GX51" s="124"/>
      <c r="GY51" s="124"/>
      <c r="GZ51" s="124"/>
      <c r="HA51" s="124"/>
      <c r="HB51" s="124"/>
      <c r="HC51" s="124"/>
      <c r="HD51" s="124"/>
      <c r="HE51" s="124"/>
      <c r="HF51" s="124"/>
      <c r="HG51" s="124"/>
      <c r="HH51" s="124"/>
      <c r="HI51" s="124"/>
      <c r="HJ51" s="124">
        <f>データ!$F$11</f>
        <v>42370</v>
      </c>
      <c r="HK51" s="124"/>
      <c r="HL51" s="124"/>
      <c r="HM51" s="124"/>
      <c r="HN51" s="124"/>
      <c r="HO51" s="124"/>
      <c r="HP51" s="124"/>
      <c r="HQ51" s="124"/>
      <c r="HR51" s="124"/>
      <c r="HS51" s="124"/>
      <c r="HT51" s="124"/>
      <c r="HU51" s="124"/>
      <c r="HV51" s="124"/>
      <c r="HW51" s="124"/>
      <c r="HX51" s="124"/>
      <c r="HY51" s="124"/>
      <c r="HZ51" s="124"/>
      <c r="IA51" s="124"/>
      <c r="IB51" s="124"/>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24">
        <f>データ!$B$11</f>
        <v>40909</v>
      </c>
      <c r="JD51" s="124"/>
      <c r="JE51" s="124"/>
      <c r="JF51" s="124"/>
      <c r="JG51" s="124"/>
      <c r="JH51" s="124"/>
      <c r="JI51" s="124"/>
      <c r="JJ51" s="124"/>
      <c r="JK51" s="124"/>
      <c r="JL51" s="124"/>
      <c r="JM51" s="124"/>
      <c r="JN51" s="124"/>
      <c r="JO51" s="124"/>
      <c r="JP51" s="124"/>
      <c r="JQ51" s="124"/>
      <c r="JR51" s="124"/>
      <c r="JS51" s="124"/>
      <c r="JT51" s="124"/>
      <c r="JU51" s="124"/>
      <c r="JV51" s="124">
        <f>データ!$C$11</f>
        <v>41275</v>
      </c>
      <c r="JW51" s="124"/>
      <c r="JX51" s="124"/>
      <c r="JY51" s="124"/>
      <c r="JZ51" s="124"/>
      <c r="KA51" s="124"/>
      <c r="KB51" s="124"/>
      <c r="KC51" s="124"/>
      <c r="KD51" s="124"/>
      <c r="KE51" s="124"/>
      <c r="KF51" s="124"/>
      <c r="KG51" s="124"/>
      <c r="KH51" s="124"/>
      <c r="KI51" s="124"/>
      <c r="KJ51" s="124"/>
      <c r="KK51" s="124"/>
      <c r="KL51" s="124"/>
      <c r="KM51" s="124"/>
      <c r="KN51" s="124"/>
      <c r="KO51" s="124">
        <f>データ!$D$11</f>
        <v>41640</v>
      </c>
      <c r="KP51" s="124"/>
      <c r="KQ51" s="124"/>
      <c r="KR51" s="124"/>
      <c r="KS51" s="124"/>
      <c r="KT51" s="124"/>
      <c r="KU51" s="124"/>
      <c r="KV51" s="124"/>
      <c r="KW51" s="124"/>
      <c r="KX51" s="124"/>
      <c r="KY51" s="124"/>
      <c r="KZ51" s="124"/>
      <c r="LA51" s="124"/>
      <c r="LB51" s="124"/>
      <c r="LC51" s="124"/>
      <c r="LD51" s="124"/>
      <c r="LE51" s="124"/>
      <c r="LF51" s="124"/>
      <c r="LG51" s="124"/>
      <c r="LH51" s="124">
        <f>データ!$E$11</f>
        <v>42005</v>
      </c>
      <c r="LI51" s="124"/>
      <c r="LJ51" s="124"/>
      <c r="LK51" s="124"/>
      <c r="LL51" s="124"/>
      <c r="LM51" s="124"/>
      <c r="LN51" s="124"/>
      <c r="LO51" s="124"/>
      <c r="LP51" s="124"/>
      <c r="LQ51" s="124"/>
      <c r="LR51" s="124"/>
      <c r="LS51" s="124"/>
      <c r="LT51" s="124"/>
      <c r="LU51" s="124"/>
      <c r="LV51" s="124"/>
      <c r="LW51" s="124"/>
      <c r="LX51" s="124"/>
      <c r="LY51" s="124"/>
      <c r="LZ51" s="124"/>
      <c r="MA51" s="124">
        <f>データ!$F$11</f>
        <v>42370</v>
      </c>
      <c r="MB51" s="124"/>
      <c r="MC51" s="124"/>
      <c r="MD51" s="124"/>
      <c r="ME51" s="124"/>
      <c r="MF51" s="124"/>
      <c r="MG51" s="124"/>
      <c r="MH51" s="124"/>
      <c r="MI51" s="124"/>
      <c r="MJ51" s="124"/>
      <c r="MK51" s="124"/>
      <c r="ML51" s="124"/>
      <c r="MM51" s="124"/>
      <c r="MN51" s="124"/>
      <c r="MO51" s="124"/>
      <c r="MP51" s="124"/>
      <c r="MQ51" s="124"/>
      <c r="MR51" s="124"/>
      <c r="MS51" s="124"/>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21" t="s">
        <v>27</v>
      </c>
      <c r="K52" s="122"/>
      <c r="L52" s="122"/>
      <c r="M52" s="122"/>
      <c r="N52" s="122"/>
      <c r="O52" s="122"/>
      <c r="P52" s="122"/>
      <c r="Q52" s="122"/>
      <c r="R52" s="122"/>
      <c r="S52" s="122"/>
      <c r="T52" s="123"/>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30"/>
      <c r="DM52" s="30"/>
      <c r="DN52" s="30"/>
      <c r="DO52" s="30"/>
      <c r="DP52" s="30"/>
      <c r="DQ52" s="30"/>
      <c r="DR52" s="30"/>
      <c r="DS52" s="30"/>
      <c r="DT52" s="30"/>
      <c r="DU52" s="30"/>
      <c r="DV52" s="30"/>
      <c r="DW52" s="30"/>
      <c r="DX52" s="30"/>
      <c r="DY52" s="30"/>
      <c r="DZ52" s="30"/>
      <c r="EA52" s="121" t="s">
        <v>27</v>
      </c>
      <c r="EB52" s="122"/>
      <c r="EC52" s="122"/>
      <c r="ED52" s="122"/>
      <c r="EE52" s="122"/>
      <c r="EF52" s="122"/>
      <c r="EG52" s="122"/>
      <c r="EH52" s="122"/>
      <c r="EI52" s="122"/>
      <c r="EJ52" s="122"/>
      <c r="EK52" s="123"/>
      <c r="EL52" s="120">
        <f>データ!BF7</f>
        <v>28.7</v>
      </c>
      <c r="EM52" s="120"/>
      <c r="EN52" s="120"/>
      <c r="EO52" s="120"/>
      <c r="EP52" s="120"/>
      <c r="EQ52" s="120"/>
      <c r="ER52" s="120"/>
      <c r="ES52" s="120"/>
      <c r="ET52" s="120"/>
      <c r="EU52" s="120"/>
      <c r="EV52" s="120"/>
      <c r="EW52" s="120"/>
      <c r="EX52" s="120"/>
      <c r="EY52" s="120"/>
      <c r="EZ52" s="120"/>
      <c r="FA52" s="120"/>
      <c r="FB52" s="120"/>
      <c r="FC52" s="120"/>
      <c r="FD52" s="120"/>
      <c r="FE52" s="120">
        <f>データ!BG7</f>
        <v>31.2</v>
      </c>
      <c r="FF52" s="120"/>
      <c r="FG52" s="120"/>
      <c r="FH52" s="120"/>
      <c r="FI52" s="120"/>
      <c r="FJ52" s="120"/>
      <c r="FK52" s="120"/>
      <c r="FL52" s="120"/>
      <c r="FM52" s="120"/>
      <c r="FN52" s="120"/>
      <c r="FO52" s="120"/>
      <c r="FP52" s="120"/>
      <c r="FQ52" s="120"/>
      <c r="FR52" s="120"/>
      <c r="FS52" s="120"/>
      <c r="FT52" s="120"/>
      <c r="FU52" s="120"/>
      <c r="FV52" s="120"/>
      <c r="FW52" s="120"/>
      <c r="FX52" s="120">
        <f>データ!BH7</f>
        <v>23.1</v>
      </c>
      <c r="FY52" s="120"/>
      <c r="FZ52" s="120"/>
      <c r="GA52" s="120"/>
      <c r="GB52" s="120"/>
      <c r="GC52" s="120"/>
      <c r="GD52" s="120"/>
      <c r="GE52" s="120"/>
      <c r="GF52" s="120"/>
      <c r="GG52" s="120"/>
      <c r="GH52" s="120"/>
      <c r="GI52" s="120"/>
      <c r="GJ52" s="120"/>
      <c r="GK52" s="120"/>
      <c r="GL52" s="120"/>
      <c r="GM52" s="120"/>
      <c r="GN52" s="120"/>
      <c r="GO52" s="120"/>
      <c r="GP52" s="120"/>
      <c r="GQ52" s="120">
        <f>データ!BI7</f>
        <v>33.5</v>
      </c>
      <c r="GR52" s="120"/>
      <c r="GS52" s="120"/>
      <c r="GT52" s="120"/>
      <c r="GU52" s="120"/>
      <c r="GV52" s="120"/>
      <c r="GW52" s="120"/>
      <c r="GX52" s="120"/>
      <c r="GY52" s="120"/>
      <c r="GZ52" s="120"/>
      <c r="HA52" s="120"/>
      <c r="HB52" s="120"/>
      <c r="HC52" s="120"/>
      <c r="HD52" s="120"/>
      <c r="HE52" s="120"/>
      <c r="HF52" s="120"/>
      <c r="HG52" s="120"/>
      <c r="HH52" s="120"/>
      <c r="HI52" s="120"/>
      <c r="HJ52" s="120">
        <f>データ!BJ7</f>
        <v>21.2</v>
      </c>
      <c r="HK52" s="120"/>
      <c r="HL52" s="120"/>
      <c r="HM52" s="120"/>
      <c r="HN52" s="120"/>
      <c r="HO52" s="120"/>
      <c r="HP52" s="120"/>
      <c r="HQ52" s="120"/>
      <c r="HR52" s="120"/>
      <c r="HS52" s="120"/>
      <c r="HT52" s="120"/>
      <c r="HU52" s="120"/>
      <c r="HV52" s="120"/>
      <c r="HW52" s="120"/>
      <c r="HX52" s="120"/>
      <c r="HY52" s="120"/>
      <c r="HZ52" s="120"/>
      <c r="IA52" s="120"/>
      <c r="IB52" s="120"/>
      <c r="IC52" s="31"/>
      <c r="ID52" s="31"/>
      <c r="IE52" s="31"/>
      <c r="IF52" s="31"/>
      <c r="IG52" s="31"/>
      <c r="IH52" s="31"/>
      <c r="II52" s="31"/>
      <c r="IJ52" s="31"/>
      <c r="IK52" s="31"/>
      <c r="IL52" s="31"/>
      <c r="IM52" s="31"/>
      <c r="IN52" s="31"/>
      <c r="IO52" s="31"/>
      <c r="IP52" s="31"/>
      <c r="IQ52" s="31"/>
      <c r="IR52" s="121" t="s">
        <v>27</v>
      </c>
      <c r="IS52" s="122"/>
      <c r="IT52" s="122"/>
      <c r="IU52" s="122"/>
      <c r="IV52" s="122"/>
      <c r="IW52" s="122"/>
      <c r="IX52" s="122"/>
      <c r="IY52" s="122"/>
      <c r="IZ52" s="122"/>
      <c r="JA52" s="122"/>
      <c r="JB52" s="123"/>
      <c r="JC52" s="119">
        <f>データ!BQ7</f>
        <v>25382</v>
      </c>
      <c r="JD52" s="119"/>
      <c r="JE52" s="119"/>
      <c r="JF52" s="119"/>
      <c r="JG52" s="119"/>
      <c r="JH52" s="119"/>
      <c r="JI52" s="119"/>
      <c r="JJ52" s="119"/>
      <c r="JK52" s="119"/>
      <c r="JL52" s="119"/>
      <c r="JM52" s="119"/>
      <c r="JN52" s="119"/>
      <c r="JO52" s="119"/>
      <c r="JP52" s="119"/>
      <c r="JQ52" s="119"/>
      <c r="JR52" s="119"/>
      <c r="JS52" s="119"/>
      <c r="JT52" s="119"/>
      <c r="JU52" s="119"/>
      <c r="JV52" s="119">
        <f>データ!BR7</f>
        <v>25488</v>
      </c>
      <c r="JW52" s="119"/>
      <c r="JX52" s="119"/>
      <c r="JY52" s="119"/>
      <c r="JZ52" s="119"/>
      <c r="KA52" s="119"/>
      <c r="KB52" s="119"/>
      <c r="KC52" s="119"/>
      <c r="KD52" s="119"/>
      <c r="KE52" s="119"/>
      <c r="KF52" s="119"/>
      <c r="KG52" s="119"/>
      <c r="KH52" s="119"/>
      <c r="KI52" s="119"/>
      <c r="KJ52" s="119"/>
      <c r="KK52" s="119"/>
      <c r="KL52" s="119"/>
      <c r="KM52" s="119"/>
      <c r="KN52" s="119"/>
      <c r="KO52" s="119">
        <f>データ!BS7</f>
        <v>25467</v>
      </c>
      <c r="KP52" s="119"/>
      <c r="KQ52" s="119"/>
      <c r="KR52" s="119"/>
      <c r="KS52" s="119"/>
      <c r="KT52" s="119"/>
      <c r="KU52" s="119"/>
      <c r="KV52" s="119"/>
      <c r="KW52" s="119"/>
      <c r="KX52" s="119"/>
      <c r="KY52" s="119"/>
      <c r="KZ52" s="119"/>
      <c r="LA52" s="119"/>
      <c r="LB52" s="119"/>
      <c r="LC52" s="119"/>
      <c r="LD52" s="119"/>
      <c r="LE52" s="119"/>
      <c r="LF52" s="119"/>
      <c r="LG52" s="119"/>
      <c r="LH52" s="119">
        <f>データ!BT7</f>
        <v>25584</v>
      </c>
      <c r="LI52" s="119"/>
      <c r="LJ52" s="119"/>
      <c r="LK52" s="119"/>
      <c r="LL52" s="119"/>
      <c r="LM52" s="119"/>
      <c r="LN52" s="119"/>
      <c r="LO52" s="119"/>
      <c r="LP52" s="119"/>
      <c r="LQ52" s="119"/>
      <c r="LR52" s="119"/>
      <c r="LS52" s="119"/>
      <c r="LT52" s="119"/>
      <c r="LU52" s="119"/>
      <c r="LV52" s="119"/>
      <c r="LW52" s="119"/>
      <c r="LX52" s="119"/>
      <c r="LY52" s="119"/>
      <c r="LZ52" s="119"/>
      <c r="MA52" s="119">
        <f>データ!BU7</f>
        <v>24760</v>
      </c>
      <c r="MB52" s="119"/>
      <c r="MC52" s="119"/>
      <c r="MD52" s="119"/>
      <c r="ME52" s="119"/>
      <c r="MF52" s="119"/>
      <c r="MG52" s="119"/>
      <c r="MH52" s="119"/>
      <c r="MI52" s="119"/>
      <c r="MJ52" s="119"/>
      <c r="MK52" s="119"/>
      <c r="ML52" s="119"/>
      <c r="MM52" s="119"/>
      <c r="MN52" s="119"/>
      <c r="MO52" s="119"/>
      <c r="MP52" s="119"/>
      <c r="MQ52" s="119"/>
      <c r="MR52" s="119"/>
      <c r="MS52" s="119"/>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21" t="s">
        <v>29</v>
      </c>
      <c r="K53" s="122"/>
      <c r="L53" s="122"/>
      <c r="M53" s="122"/>
      <c r="N53" s="122"/>
      <c r="O53" s="122"/>
      <c r="P53" s="122"/>
      <c r="Q53" s="122"/>
      <c r="R53" s="122"/>
      <c r="S53" s="122"/>
      <c r="T53" s="123"/>
      <c r="U53" s="119">
        <f>データ!AZ7</f>
        <v>0</v>
      </c>
      <c r="V53" s="119"/>
      <c r="W53" s="119"/>
      <c r="X53" s="119"/>
      <c r="Y53" s="119"/>
      <c r="Z53" s="119"/>
      <c r="AA53" s="119"/>
      <c r="AB53" s="119"/>
      <c r="AC53" s="119"/>
      <c r="AD53" s="119"/>
      <c r="AE53" s="119"/>
      <c r="AF53" s="119"/>
      <c r="AG53" s="119"/>
      <c r="AH53" s="119"/>
      <c r="AI53" s="119"/>
      <c r="AJ53" s="119"/>
      <c r="AK53" s="119"/>
      <c r="AL53" s="119"/>
      <c r="AM53" s="119"/>
      <c r="AN53" s="119">
        <f>データ!BA7</f>
        <v>0</v>
      </c>
      <c r="AO53" s="119"/>
      <c r="AP53" s="119"/>
      <c r="AQ53" s="119"/>
      <c r="AR53" s="119"/>
      <c r="AS53" s="119"/>
      <c r="AT53" s="119"/>
      <c r="AU53" s="119"/>
      <c r="AV53" s="119"/>
      <c r="AW53" s="119"/>
      <c r="AX53" s="119"/>
      <c r="AY53" s="119"/>
      <c r="AZ53" s="119"/>
      <c r="BA53" s="119"/>
      <c r="BB53" s="119"/>
      <c r="BC53" s="119"/>
      <c r="BD53" s="119"/>
      <c r="BE53" s="119"/>
      <c r="BF53" s="119"/>
      <c r="BG53" s="119">
        <f>データ!BB7</f>
        <v>0</v>
      </c>
      <c r="BH53" s="119"/>
      <c r="BI53" s="119"/>
      <c r="BJ53" s="119"/>
      <c r="BK53" s="119"/>
      <c r="BL53" s="119"/>
      <c r="BM53" s="119"/>
      <c r="BN53" s="119"/>
      <c r="BO53" s="119"/>
      <c r="BP53" s="119"/>
      <c r="BQ53" s="119"/>
      <c r="BR53" s="119"/>
      <c r="BS53" s="119"/>
      <c r="BT53" s="119"/>
      <c r="BU53" s="119"/>
      <c r="BV53" s="119"/>
      <c r="BW53" s="119"/>
      <c r="BX53" s="119"/>
      <c r="BY53" s="119"/>
      <c r="BZ53" s="119">
        <f>データ!BC7</f>
        <v>0</v>
      </c>
      <c r="CA53" s="119"/>
      <c r="CB53" s="119"/>
      <c r="CC53" s="119"/>
      <c r="CD53" s="119"/>
      <c r="CE53" s="119"/>
      <c r="CF53" s="119"/>
      <c r="CG53" s="119"/>
      <c r="CH53" s="119"/>
      <c r="CI53" s="119"/>
      <c r="CJ53" s="119"/>
      <c r="CK53" s="119"/>
      <c r="CL53" s="119"/>
      <c r="CM53" s="119"/>
      <c r="CN53" s="119"/>
      <c r="CO53" s="119"/>
      <c r="CP53" s="119"/>
      <c r="CQ53" s="119"/>
      <c r="CR53" s="119"/>
      <c r="CS53" s="119">
        <f>データ!BD7</f>
        <v>0</v>
      </c>
      <c r="CT53" s="119"/>
      <c r="CU53" s="119"/>
      <c r="CV53" s="119"/>
      <c r="CW53" s="119"/>
      <c r="CX53" s="119"/>
      <c r="CY53" s="119"/>
      <c r="CZ53" s="119"/>
      <c r="DA53" s="119"/>
      <c r="DB53" s="119"/>
      <c r="DC53" s="119"/>
      <c r="DD53" s="119"/>
      <c r="DE53" s="119"/>
      <c r="DF53" s="119"/>
      <c r="DG53" s="119"/>
      <c r="DH53" s="119"/>
      <c r="DI53" s="119"/>
      <c r="DJ53" s="119"/>
      <c r="DK53" s="119"/>
      <c r="DL53" s="30"/>
      <c r="DM53" s="30"/>
      <c r="DN53" s="30"/>
      <c r="DO53" s="30"/>
      <c r="DP53" s="30"/>
      <c r="DQ53" s="30"/>
      <c r="DR53" s="30"/>
      <c r="DS53" s="30"/>
      <c r="DT53" s="30"/>
      <c r="DU53" s="30"/>
      <c r="DV53" s="30"/>
      <c r="DW53" s="30"/>
      <c r="DX53" s="30"/>
      <c r="DY53" s="30"/>
      <c r="DZ53" s="30"/>
      <c r="EA53" s="121" t="s">
        <v>29</v>
      </c>
      <c r="EB53" s="122"/>
      <c r="EC53" s="122"/>
      <c r="ED53" s="122"/>
      <c r="EE53" s="122"/>
      <c r="EF53" s="122"/>
      <c r="EG53" s="122"/>
      <c r="EH53" s="122"/>
      <c r="EI53" s="122"/>
      <c r="EJ53" s="122"/>
      <c r="EK53" s="123"/>
      <c r="EL53" s="120">
        <f>データ!BK7</f>
        <v>53.1</v>
      </c>
      <c r="EM53" s="120"/>
      <c r="EN53" s="120"/>
      <c r="EO53" s="120"/>
      <c r="EP53" s="120"/>
      <c r="EQ53" s="120"/>
      <c r="ER53" s="120"/>
      <c r="ES53" s="120"/>
      <c r="ET53" s="120"/>
      <c r="EU53" s="120"/>
      <c r="EV53" s="120"/>
      <c r="EW53" s="120"/>
      <c r="EX53" s="120"/>
      <c r="EY53" s="120"/>
      <c r="EZ53" s="120"/>
      <c r="FA53" s="120"/>
      <c r="FB53" s="120"/>
      <c r="FC53" s="120"/>
      <c r="FD53" s="120"/>
      <c r="FE53" s="120">
        <f>データ!BL7</f>
        <v>33.4</v>
      </c>
      <c r="FF53" s="120"/>
      <c r="FG53" s="120"/>
      <c r="FH53" s="120"/>
      <c r="FI53" s="120"/>
      <c r="FJ53" s="120"/>
      <c r="FK53" s="120"/>
      <c r="FL53" s="120"/>
      <c r="FM53" s="120"/>
      <c r="FN53" s="120"/>
      <c r="FO53" s="120"/>
      <c r="FP53" s="120"/>
      <c r="FQ53" s="120"/>
      <c r="FR53" s="120"/>
      <c r="FS53" s="120"/>
      <c r="FT53" s="120"/>
      <c r="FU53" s="120"/>
      <c r="FV53" s="120"/>
      <c r="FW53" s="120"/>
      <c r="FX53" s="120">
        <f>データ!BM7</f>
        <v>35.9</v>
      </c>
      <c r="FY53" s="120"/>
      <c r="FZ53" s="120"/>
      <c r="GA53" s="120"/>
      <c r="GB53" s="120"/>
      <c r="GC53" s="120"/>
      <c r="GD53" s="120"/>
      <c r="GE53" s="120"/>
      <c r="GF53" s="120"/>
      <c r="GG53" s="120"/>
      <c r="GH53" s="120"/>
      <c r="GI53" s="120"/>
      <c r="GJ53" s="120"/>
      <c r="GK53" s="120"/>
      <c r="GL53" s="120"/>
      <c r="GM53" s="120"/>
      <c r="GN53" s="120"/>
      <c r="GO53" s="120"/>
      <c r="GP53" s="120"/>
      <c r="GQ53" s="120">
        <f>データ!BN7</f>
        <v>44.1</v>
      </c>
      <c r="GR53" s="120"/>
      <c r="GS53" s="120"/>
      <c r="GT53" s="120"/>
      <c r="GU53" s="120"/>
      <c r="GV53" s="120"/>
      <c r="GW53" s="120"/>
      <c r="GX53" s="120"/>
      <c r="GY53" s="120"/>
      <c r="GZ53" s="120"/>
      <c r="HA53" s="120"/>
      <c r="HB53" s="120"/>
      <c r="HC53" s="120"/>
      <c r="HD53" s="120"/>
      <c r="HE53" s="120"/>
      <c r="HF53" s="120"/>
      <c r="HG53" s="120"/>
      <c r="HH53" s="120"/>
      <c r="HI53" s="120"/>
      <c r="HJ53" s="120">
        <f>データ!BO7</f>
        <v>46</v>
      </c>
      <c r="HK53" s="120"/>
      <c r="HL53" s="120"/>
      <c r="HM53" s="120"/>
      <c r="HN53" s="120"/>
      <c r="HO53" s="120"/>
      <c r="HP53" s="120"/>
      <c r="HQ53" s="120"/>
      <c r="HR53" s="120"/>
      <c r="HS53" s="120"/>
      <c r="HT53" s="120"/>
      <c r="HU53" s="120"/>
      <c r="HV53" s="120"/>
      <c r="HW53" s="120"/>
      <c r="HX53" s="120"/>
      <c r="HY53" s="120"/>
      <c r="HZ53" s="120"/>
      <c r="IA53" s="120"/>
      <c r="IB53" s="120"/>
      <c r="IC53" s="31"/>
      <c r="ID53" s="31"/>
      <c r="IE53" s="31"/>
      <c r="IF53" s="31"/>
      <c r="IG53" s="31"/>
      <c r="IH53" s="31"/>
      <c r="II53" s="31"/>
      <c r="IJ53" s="31"/>
      <c r="IK53" s="31"/>
      <c r="IL53" s="31"/>
      <c r="IM53" s="31"/>
      <c r="IN53" s="31"/>
      <c r="IO53" s="31"/>
      <c r="IP53" s="31"/>
      <c r="IQ53" s="31"/>
      <c r="IR53" s="121" t="s">
        <v>29</v>
      </c>
      <c r="IS53" s="122"/>
      <c r="IT53" s="122"/>
      <c r="IU53" s="122"/>
      <c r="IV53" s="122"/>
      <c r="IW53" s="122"/>
      <c r="IX53" s="122"/>
      <c r="IY53" s="122"/>
      <c r="IZ53" s="122"/>
      <c r="JA53" s="122"/>
      <c r="JB53" s="123"/>
      <c r="JC53" s="119">
        <f>データ!BV7</f>
        <v>72881</v>
      </c>
      <c r="JD53" s="119"/>
      <c r="JE53" s="119"/>
      <c r="JF53" s="119"/>
      <c r="JG53" s="119"/>
      <c r="JH53" s="119"/>
      <c r="JI53" s="119"/>
      <c r="JJ53" s="119"/>
      <c r="JK53" s="119"/>
      <c r="JL53" s="119"/>
      <c r="JM53" s="119"/>
      <c r="JN53" s="119"/>
      <c r="JO53" s="119"/>
      <c r="JP53" s="119"/>
      <c r="JQ53" s="119"/>
      <c r="JR53" s="119"/>
      <c r="JS53" s="119"/>
      <c r="JT53" s="119"/>
      <c r="JU53" s="119"/>
      <c r="JV53" s="119">
        <f>データ!BW7</f>
        <v>44530</v>
      </c>
      <c r="JW53" s="119"/>
      <c r="JX53" s="119"/>
      <c r="JY53" s="119"/>
      <c r="JZ53" s="119"/>
      <c r="KA53" s="119"/>
      <c r="KB53" s="119"/>
      <c r="KC53" s="119"/>
      <c r="KD53" s="119"/>
      <c r="KE53" s="119"/>
      <c r="KF53" s="119"/>
      <c r="KG53" s="119"/>
      <c r="KH53" s="119"/>
      <c r="KI53" s="119"/>
      <c r="KJ53" s="119"/>
      <c r="KK53" s="119"/>
      <c r="KL53" s="119"/>
      <c r="KM53" s="119"/>
      <c r="KN53" s="119"/>
      <c r="KO53" s="119">
        <f>データ!BX7</f>
        <v>42739</v>
      </c>
      <c r="KP53" s="119"/>
      <c r="KQ53" s="119"/>
      <c r="KR53" s="119"/>
      <c r="KS53" s="119"/>
      <c r="KT53" s="119"/>
      <c r="KU53" s="119"/>
      <c r="KV53" s="119"/>
      <c r="KW53" s="119"/>
      <c r="KX53" s="119"/>
      <c r="KY53" s="119"/>
      <c r="KZ53" s="119"/>
      <c r="LA53" s="119"/>
      <c r="LB53" s="119"/>
      <c r="LC53" s="119"/>
      <c r="LD53" s="119"/>
      <c r="LE53" s="119"/>
      <c r="LF53" s="119"/>
      <c r="LG53" s="119"/>
      <c r="LH53" s="119">
        <f>データ!BY7</f>
        <v>42448</v>
      </c>
      <c r="LI53" s="119"/>
      <c r="LJ53" s="119"/>
      <c r="LK53" s="119"/>
      <c r="LL53" s="119"/>
      <c r="LM53" s="119"/>
      <c r="LN53" s="119"/>
      <c r="LO53" s="119"/>
      <c r="LP53" s="119"/>
      <c r="LQ53" s="119"/>
      <c r="LR53" s="119"/>
      <c r="LS53" s="119"/>
      <c r="LT53" s="119"/>
      <c r="LU53" s="119"/>
      <c r="LV53" s="119"/>
      <c r="LW53" s="119"/>
      <c r="LX53" s="119"/>
      <c r="LY53" s="119"/>
      <c r="LZ53" s="119"/>
      <c r="MA53" s="119">
        <f>データ!BZ7</f>
        <v>41242</v>
      </c>
      <c r="MB53" s="119"/>
      <c r="MC53" s="119"/>
      <c r="MD53" s="119"/>
      <c r="ME53" s="119"/>
      <c r="MF53" s="119"/>
      <c r="MG53" s="119"/>
      <c r="MH53" s="119"/>
      <c r="MI53" s="119"/>
      <c r="MJ53" s="119"/>
      <c r="MK53" s="119"/>
      <c r="ML53" s="119"/>
      <c r="MM53" s="119"/>
      <c r="MN53" s="119"/>
      <c r="MO53" s="119"/>
      <c r="MP53" s="119"/>
      <c r="MQ53" s="119"/>
      <c r="MR53" s="119"/>
      <c r="MS53" s="119"/>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130</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422</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110">
        <f>データ!CN7</f>
        <v>0</v>
      </c>
      <c r="CW76" s="111"/>
      <c r="CX76" s="111"/>
      <c r="CY76" s="111"/>
      <c r="CZ76" s="111"/>
      <c r="DA76" s="111"/>
      <c r="DB76" s="111"/>
      <c r="DC76" s="111"/>
      <c r="DD76" s="111"/>
      <c r="DE76" s="111"/>
      <c r="DF76" s="111"/>
      <c r="DG76" s="111"/>
      <c r="DH76" s="111"/>
      <c r="DI76" s="111"/>
      <c r="DJ76" s="111"/>
      <c r="DK76" s="111"/>
      <c r="DL76" s="111"/>
      <c r="DM76" s="111"/>
      <c r="DN76" s="111"/>
      <c r="DO76" s="111"/>
      <c r="DP76" s="111"/>
      <c r="DQ76" s="111"/>
      <c r="DR76" s="111"/>
      <c r="DS76" s="111"/>
      <c r="DT76" s="111"/>
      <c r="DU76" s="111"/>
      <c r="DV76" s="111"/>
      <c r="DW76" s="111"/>
      <c r="DX76" s="111"/>
      <c r="DY76" s="111"/>
      <c r="DZ76" s="111"/>
      <c r="EA76" s="111"/>
      <c r="EB76" s="111"/>
      <c r="EC76" s="111"/>
      <c r="ED76" s="111"/>
      <c r="EE76" s="111"/>
      <c r="EF76" s="111"/>
      <c r="EG76" s="111"/>
      <c r="EH76" s="111"/>
      <c r="EI76" s="111"/>
      <c r="EJ76" s="111"/>
      <c r="EK76" s="111"/>
      <c r="EL76" s="111"/>
      <c r="EM76" s="111"/>
      <c r="EN76" s="111"/>
      <c r="EO76" s="111"/>
      <c r="EP76" s="111"/>
      <c r="EQ76" s="111"/>
      <c r="ER76" s="111"/>
      <c r="ES76" s="111"/>
      <c r="ET76" s="111"/>
      <c r="EU76" s="111"/>
      <c r="EV76" s="111"/>
      <c r="EW76" s="111"/>
      <c r="EX76" s="111"/>
      <c r="EY76" s="111"/>
      <c r="EZ76" s="111"/>
      <c r="FA76" s="111"/>
      <c r="FB76" s="111"/>
      <c r="FC76" s="111"/>
      <c r="FD76" s="111"/>
      <c r="FE76" s="111"/>
      <c r="FF76" s="111"/>
      <c r="FG76" s="111"/>
      <c r="FH76" s="111"/>
      <c r="FI76" s="111"/>
      <c r="FJ76" s="111"/>
      <c r="FK76" s="111"/>
      <c r="FL76" s="111"/>
      <c r="FM76" s="111"/>
      <c r="FN76" s="111"/>
      <c r="FO76" s="111"/>
      <c r="FP76" s="111"/>
      <c r="FQ76" s="111"/>
      <c r="FR76" s="111"/>
      <c r="FS76" s="111"/>
      <c r="FT76" s="111"/>
      <c r="FU76" s="111"/>
      <c r="FV76" s="111"/>
      <c r="FW76" s="112"/>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f>データ!CB7</f>
        <v>16.7</v>
      </c>
      <c r="S77" s="82"/>
      <c r="T77" s="82"/>
      <c r="U77" s="82"/>
      <c r="V77" s="82"/>
      <c r="W77" s="82"/>
      <c r="X77" s="82"/>
      <c r="Y77" s="82"/>
      <c r="Z77" s="82"/>
      <c r="AA77" s="82"/>
      <c r="AB77" s="82"/>
      <c r="AC77" s="82"/>
      <c r="AD77" s="82"/>
      <c r="AE77" s="82"/>
      <c r="AF77" s="83"/>
      <c r="AG77" s="81">
        <f>データ!CC7</f>
        <v>17.7</v>
      </c>
      <c r="AH77" s="82"/>
      <c r="AI77" s="82"/>
      <c r="AJ77" s="82"/>
      <c r="AK77" s="82"/>
      <c r="AL77" s="82"/>
      <c r="AM77" s="82"/>
      <c r="AN77" s="82"/>
      <c r="AO77" s="82"/>
      <c r="AP77" s="82"/>
      <c r="AQ77" s="82"/>
      <c r="AR77" s="82"/>
      <c r="AS77" s="82"/>
      <c r="AT77" s="82"/>
      <c r="AU77" s="83"/>
      <c r="AV77" s="81">
        <f>データ!CD7</f>
        <v>52.9</v>
      </c>
      <c r="AW77" s="82"/>
      <c r="AX77" s="82"/>
      <c r="AY77" s="82"/>
      <c r="AZ77" s="82"/>
      <c r="BA77" s="82"/>
      <c r="BB77" s="82"/>
      <c r="BC77" s="82"/>
      <c r="BD77" s="82"/>
      <c r="BE77" s="82"/>
      <c r="BF77" s="82"/>
      <c r="BG77" s="82"/>
      <c r="BH77" s="82"/>
      <c r="BI77" s="82"/>
      <c r="BJ77" s="83"/>
      <c r="BK77" s="81">
        <f>データ!CE7</f>
        <v>55.9</v>
      </c>
      <c r="BL77" s="82"/>
      <c r="BM77" s="82"/>
      <c r="BN77" s="82"/>
      <c r="BO77" s="82"/>
      <c r="BP77" s="82"/>
      <c r="BQ77" s="82"/>
      <c r="BR77" s="82"/>
      <c r="BS77" s="82"/>
      <c r="BT77" s="82"/>
      <c r="BU77" s="82"/>
      <c r="BV77" s="82"/>
      <c r="BW77" s="82"/>
      <c r="BX77" s="82"/>
      <c r="BY77" s="83"/>
      <c r="BZ77" s="81">
        <f>データ!CF7</f>
        <v>58.8</v>
      </c>
      <c r="CA77" s="82"/>
      <c r="CB77" s="82"/>
      <c r="CC77" s="82"/>
      <c r="CD77" s="82"/>
      <c r="CE77" s="82"/>
      <c r="CF77" s="82"/>
      <c r="CG77" s="82"/>
      <c r="CH77" s="82"/>
      <c r="CI77" s="82"/>
      <c r="CJ77" s="82"/>
      <c r="CK77" s="82"/>
      <c r="CL77" s="82"/>
      <c r="CM77" s="82"/>
      <c r="CN77" s="83"/>
      <c r="CO77" s="5"/>
      <c r="CP77" s="5"/>
      <c r="CQ77" s="5"/>
      <c r="CR77" s="5"/>
      <c r="CS77" s="5"/>
      <c r="CT77" s="5"/>
      <c r="CU77" s="5"/>
      <c r="CV77" s="113"/>
      <c r="CW77" s="114"/>
      <c r="CX77" s="114"/>
      <c r="CY77" s="114"/>
      <c r="CZ77" s="114"/>
      <c r="DA77" s="114"/>
      <c r="DB77" s="114"/>
      <c r="DC77" s="114"/>
      <c r="DD77" s="114"/>
      <c r="DE77" s="114"/>
      <c r="DF77" s="114"/>
      <c r="DG77" s="114"/>
      <c r="DH77" s="114"/>
      <c r="DI77" s="114"/>
      <c r="DJ77" s="114"/>
      <c r="DK77" s="114"/>
      <c r="DL77" s="114"/>
      <c r="DM77" s="114"/>
      <c r="DN77" s="114"/>
      <c r="DO77" s="114"/>
      <c r="DP77" s="114"/>
      <c r="DQ77" s="114"/>
      <c r="DR77" s="114"/>
      <c r="DS77" s="114"/>
      <c r="DT77" s="114"/>
      <c r="DU77" s="114"/>
      <c r="DV77" s="114"/>
      <c r="DW77" s="114"/>
      <c r="DX77" s="114"/>
      <c r="DY77" s="114"/>
      <c r="DZ77" s="114"/>
      <c r="EA77" s="114"/>
      <c r="EB77" s="114"/>
      <c r="EC77" s="114"/>
      <c r="ED77" s="114"/>
      <c r="EE77" s="114"/>
      <c r="EF77" s="114"/>
      <c r="EG77" s="114"/>
      <c r="EH77" s="114"/>
      <c r="EI77" s="114"/>
      <c r="EJ77" s="114"/>
      <c r="EK77" s="114"/>
      <c r="EL77" s="114"/>
      <c r="EM77" s="114"/>
      <c r="EN77" s="114"/>
      <c r="EO77" s="114"/>
      <c r="EP77" s="114"/>
      <c r="EQ77" s="114"/>
      <c r="ER77" s="114"/>
      <c r="ES77" s="114"/>
      <c r="ET77" s="114"/>
      <c r="EU77" s="114"/>
      <c r="EV77" s="114"/>
      <c r="EW77" s="114"/>
      <c r="EX77" s="114"/>
      <c r="EY77" s="114"/>
      <c r="EZ77" s="114"/>
      <c r="FA77" s="114"/>
      <c r="FB77" s="114"/>
      <c r="FC77" s="114"/>
      <c r="FD77" s="114"/>
      <c r="FE77" s="114"/>
      <c r="FF77" s="114"/>
      <c r="FG77" s="114"/>
      <c r="FH77" s="114"/>
      <c r="FI77" s="114"/>
      <c r="FJ77" s="114"/>
      <c r="FK77" s="114"/>
      <c r="FL77" s="114"/>
      <c r="FM77" s="114"/>
      <c r="FN77" s="114"/>
      <c r="FO77" s="114"/>
      <c r="FP77" s="114"/>
      <c r="FQ77" s="114"/>
      <c r="FR77" s="114"/>
      <c r="FS77" s="114"/>
      <c r="FT77" s="114"/>
      <c r="FU77" s="114"/>
      <c r="FV77" s="114"/>
      <c r="FW77" s="115"/>
      <c r="FY77" s="5"/>
      <c r="FZ77" s="5"/>
      <c r="GA77" s="5"/>
      <c r="GB77" s="5"/>
      <c r="GC77" s="85" t="s">
        <v>27</v>
      </c>
      <c r="GD77" s="85"/>
      <c r="GE77" s="85"/>
      <c r="GF77" s="85"/>
      <c r="GG77" s="85"/>
      <c r="GH77" s="85"/>
      <c r="GI77" s="85"/>
      <c r="GJ77" s="85"/>
      <c r="GK77" s="85"/>
      <c r="GL77" s="81">
        <f>データ!CO7</f>
        <v>0</v>
      </c>
      <c r="GM77" s="82"/>
      <c r="GN77" s="82"/>
      <c r="GO77" s="82"/>
      <c r="GP77" s="82"/>
      <c r="GQ77" s="82"/>
      <c r="GR77" s="82"/>
      <c r="GS77" s="82"/>
      <c r="GT77" s="82"/>
      <c r="GU77" s="82"/>
      <c r="GV77" s="82"/>
      <c r="GW77" s="82"/>
      <c r="GX77" s="82"/>
      <c r="GY77" s="82"/>
      <c r="GZ77" s="83"/>
      <c r="HA77" s="81">
        <f>データ!CP7</f>
        <v>0</v>
      </c>
      <c r="HB77" s="82"/>
      <c r="HC77" s="82"/>
      <c r="HD77" s="82"/>
      <c r="HE77" s="82"/>
      <c r="HF77" s="82"/>
      <c r="HG77" s="82"/>
      <c r="HH77" s="82"/>
      <c r="HI77" s="82"/>
      <c r="HJ77" s="82"/>
      <c r="HK77" s="82"/>
      <c r="HL77" s="82"/>
      <c r="HM77" s="82"/>
      <c r="HN77" s="82"/>
      <c r="HO77" s="83"/>
      <c r="HP77" s="81">
        <f>データ!CQ7</f>
        <v>0</v>
      </c>
      <c r="HQ77" s="82"/>
      <c r="HR77" s="82"/>
      <c r="HS77" s="82"/>
      <c r="HT77" s="82"/>
      <c r="HU77" s="82"/>
      <c r="HV77" s="82"/>
      <c r="HW77" s="82"/>
      <c r="HX77" s="82"/>
      <c r="HY77" s="82"/>
      <c r="HZ77" s="82"/>
      <c r="IA77" s="82"/>
      <c r="IB77" s="82"/>
      <c r="IC77" s="82"/>
      <c r="ID77" s="83"/>
      <c r="IE77" s="81">
        <f>データ!CR7</f>
        <v>0</v>
      </c>
      <c r="IF77" s="82"/>
      <c r="IG77" s="82"/>
      <c r="IH77" s="82"/>
      <c r="II77" s="82"/>
      <c r="IJ77" s="82"/>
      <c r="IK77" s="82"/>
      <c r="IL77" s="82"/>
      <c r="IM77" s="82"/>
      <c r="IN77" s="82"/>
      <c r="IO77" s="82"/>
      <c r="IP77" s="82"/>
      <c r="IQ77" s="82"/>
      <c r="IR77" s="82"/>
      <c r="IS77" s="83"/>
      <c r="IT77" s="81">
        <f>データ!CS7</f>
        <v>0</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f>データ!CG7</f>
        <v>40.5</v>
      </c>
      <c r="S78" s="82"/>
      <c r="T78" s="82"/>
      <c r="U78" s="82"/>
      <c r="V78" s="82"/>
      <c r="W78" s="82"/>
      <c r="X78" s="82"/>
      <c r="Y78" s="82"/>
      <c r="Z78" s="82"/>
      <c r="AA78" s="82"/>
      <c r="AB78" s="82"/>
      <c r="AC78" s="82"/>
      <c r="AD78" s="82"/>
      <c r="AE78" s="82"/>
      <c r="AF78" s="83"/>
      <c r="AG78" s="81">
        <f>データ!CH7</f>
        <v>32.299999999999997</v>
      </c>
      <c r="AH78" s="82"/>
      <c r="AI78" s="82"/>
      <c r="AJ78" s="82"/>
      <c r="AK78" s="82"/>
      <c r="AL78" s="82"/>
      <c r="AM78" s="82"/>
      <c r="AN78" s="82"/>
      <c r="AO78" s="82"/>
      <c r="AP78" s="82"/>
      <c r="AQ78" s="82"/>
      <c r="AR78" s="82"/>
      <c r="AS78" s="82"/>
      <c r="AT78" s="82"/>
      <c r="AU78" s="83"/>
      <c r="AV78" s="81">
        <f>データ!CI7</f>
        <v>44</v>
      </c>
      <c r="AW78" s="82"/>
      <c r="AX78" s="82"/>
      <c r="AY78" s="82"/>
      <c r="AZ78" s="82"/>
      <c r="BA78" s="82"/>
      <c r="BB78" s="82"/>
      <c r="BC78" s="82"/>
      <c r="BD78" s="82"/>
      <c r="BE78" s="82"/>
      <c r="BF78" s="82"/>
      <c r="BG78" s="82"/>
      <c r="BH78" s="82"/>
      <c r="BI78" s="82"/>
      <c r="BJ78" s="83"/>
      <c r="BK78" s="81">
        <f>データ!CJ7</f>
        <v>43.5</v>
      </c>
      <c r="BL78" s="82"/>
      <c r="BM78" s="82"/>
      <c r="BN78" s="82"/>
      <c r="BO78" s="82"/>
      <c r="BP78" s="82"/>
      <c r="BQ78" s="82"/>
      <c r="BR78" s="82"/>
      <c r="BS78" s="82"/>
      <c r="BT78" s="82"/>
      <c r="BU78" s="82"/>
      <c r="BV78" s="82"/>
      <c r="BW78" s="82"/>
      <c r="BX78" s="82"/>
      <c r="BY78" s="83"/>
      <c r="BZ78" s="81">
        <f>データ!CK7</f>
        <v>45.6</v>
      </c>
      <c r="CA78" s="82"/>
      <c r="CB78" s="82"/>
      <c r="CC78" s="82"/>
      <c r="CD78" s="82"/>
      <c r="CE78" s="82"/>
      <c r="CF78" s="82"/>
      <c r="CG78" s="82"/>
      <c r="CH78" s="82"/>
      <c r="CI78" s="82"/>
      <c r="CJ78" s="82"/>
      <c r="CK78" s="82"/>
      <c r="CL78" s="82"/>
      <c r="CM78" s="82"/>
      <c r="CN78" s="83"/>
      <c r="CO78" s="5"/>
      <c r="CP78" s="5"/>
      <c r="CQ78" s="5"/>
      <c r="CR78" s="5"/>
      <c r="CS78" s="5"/>
      <c r="CT78" s="5"/>
      <c r="CU78" s="5"/>
      <c r="CV78" s="113"/>
      <c r="CW78" s="114"/>
      <c r="CX78" s="114"/>
      <c r="CY78" s="114"/>
      <c r="CZ78" s="114"/>
      <c r="DA78" s="114"/>
      <c r="DB78" s="114"/>
      <c r="DC78" s="114"/>
      <c r="DD78" s="114"/>
      <c r="DE78" s="114"/>
      <c r="DF78" s="114"/>
      <c r="DG78" s="114"/>
      <c r="DH78" s="114"/>
      <c r="DI78" s="114"/>
      <c r="DJ78" s="114"/>
      <c r="DK78" s="114"/>
      <c r="DL78" s="114"/>
      <c r="DM78" s="114"/>
      <c r="DN78" s="114"/>
      <c r="DO78" s="114"/>
      <c r="DP78" s="114"/>
      <c r="DQ78" s="114"/>
      <c r="DR78" s="114"/>
      <c r="DS78" s="114"/>
      <c r="DT78" s="114"/>
      <c r="DU78" s="114"/>
      <c r="DV78" s="114"/>
      <c r="DW78" s="114"/>
      <c r="DX78" s="114"/>
      <c r="DY78" s="114"/>
      <c r="DZ78" s="114"/>
      <c r="EA78" s="114"/>
      <c r="EB78" s="114"/>
      <c r="EC78" s="114"/>
      <c r="ED78" s="114"/>
      <c r="EE78" s="114"/>
      <c r="EF78" s="114"/>
      <c r="EG78" s="114"/>
      <c r="EH78" s="114"/>
      <c r="EI78" s="114"/>
      <c r="EJ78" s="114"/>
      <c r="EK78" s="114"/>
      <c r="EL78" s="114"/>
      <c r="EM78" s="114"/>
      <c r="EN78" s="114"/>
      <c r="EO78" s="114"/>
      <c r="EP78" s="114"/>
      <c r="EQ78" s="114"/>
      <c r="ER78" s="114"/>
      <c r="ES78" s="114"/>
      <c r="ET78" s="114"/>
      <c r="EU78" s="114"/>
      <c r="EV78" s="114"/>
      <c r="EW78" s="114"/>
      <c r="EX78" s="114"/>
      <c r="EY78" s="114"/>
      <c r="EZ78" s="114"/>
      <c r="FA78" s="114"/>
      <c r="FB78" s="114"/>
      <c r="FC78" s="114"/>
      <c r="FD78" s="114"/>
      <c r="FE78" s="114"/>
      <c r="FF78" s="114"/>
      <c r="FG78" s="114"/>
      <c r="FH78" s="114"/>
      <c r="FI78" s="114"/>
      <c r="FJ78" s="114"/>
      <c r="FK78" s="114"/>
      <c r="FL78" s="114"/>
      <c r="FM78" s="114"/>
      <c r="FN78" s="114"/>
      <c r="FO78" s="114"/>
      <c r="FP78" s="114"/>
      <c r="FQ78" s="114"/>
      <c r="FR78" s="114"/>
      <c r="FS78" s="114"/>
      <c r="FT78" s="114"/>
      <c r="FU78" s="114"/>
      <c r="FV78" s="114"/>
      <c r="FW78" s="115"/>
      <c r="FY78" s="5"/>
      <c r="FZ78" s="5"/>
      <c r="GA78" s="5"/>
      <c r="GB78" s="5"/>
      <c r="GC78" s="85" t="s">
        <v>29</v>
      </c>
      <c r="GD78" s="85"/>
      <c r="GE78" s="85"/>
      <c r="GF78" s="85"/>
      <c r="GG78" s="85"/>
      <c r="GH78" s="85"/>
      <c r="GI78" s="85"/>
      <c r="GJ78" s="85"/>
      <c r="GK78" s="85"/>
      <c r="GL78" s="81">
        <f>データ!CT7</f>
        <v>0</v>
      </c>
      <c r="GM78" s="82"/>
      <c r="GN78" s="82"/>
      <c r="GO78" s="82"/>
      <c r="GP78" s="82"/>
      <c r="GQ78" s="82"/>
      <c r="GR78" s="82"/>
      <c r="GS78" s="82"/>
      <c r="GT78" s="82"/>
      <c r="GU78" s="82"/>
      <c r="GV78" s="82"/>
      <c r="GW78" s="82"/>
      <c r="GX78" s="82"/>
      <c r="GY78" s="82"/>
      <c r="GZ78" s="83"/>
      <c r="HA78" s="81">
        <f>データ!CU7</f>
        <v>0</v>
      </c>
      <c r="HB78" s="82"/>
      <c r="HC78" s="82"/>
      <c r="HD78" s="82"/>
      <c r="HE78" s="82"/>
      <c r="HF78" s="82"/>
      <c r="HG78" s="82"/>
      <c r="HH78" s="82"/>
      <c r="HI78" s="82"/>
      <c r="HJ78" s="82"/>
      <c r="HK78" s="82"/>
      <c r="HL78" s="82"/>
      <c r="HM78" s="82"/>
      <c r="HN78" s="82"/>
      <c r="HO78" s="83"/>
      <c r="HP78" s="81">
        <f>データ!CV7</f>
        <v>0</v>
      </c>
      <c r="HQ78" s="82"/>
      <c r="HR78" s="82"/>
      <c r="HS78" s="82"/>
      <c r="HT78" s="82"/>
      <c r="HU78" s="82"/>
      <c r="HV78" s="82"/>
      <c r="HW78" s="82"/>
      <c r="HX78" s="82"/>
      <c r="HY78" s="82"/>
      <c r="HZ78" s="82"/>
      <c r="IA78" s="82"/>
      <c r="IB78" s="82"/>
      <c r="IC78" s="82"/>
      <c r="ID78" s="83"/>
      <c r="IE78" s="81">
        <f>データ!CW7</f>
        <v>0</v>
      </c>
      <c r="IF78" s="82"/>
      <c r="IG78" s="82"/>
      <c r="IH78" s="82"/>
      <c r="II78" s="82"/>
      <c r="IJ78" s="82"/>
      <c r="IK78" s="82"/>
      <c r="IL78" s="82"/>
      <c r="IM78" s="82"/>
      <c r="IN78" s="82"/>
      <c r="IO78" s="82"/>
      <c r="IP78" s="82"/>
      <c r="IQ78" s="82"/>
      <c r="IR78" s="82"/>
      <c r="IS78" s="83"/>
      <c r="IT78" s="81">
        <f>データ!CX7</f>
        <v>0</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48.9</v>
      </c>
      <c r="KB78" s="82"/>
      <c r="KC78" s="82"/>
      <c r="KD78" s="82"/>
      <c r="KE78" s="82"/>
      <c r="KF78" s="82"/>
      <c r="KG78" s="82"/>
      <c r="KH78" s="82"/>
      <c r="KI78" s="82"/>
      <c r="KJ78" s="82"/>
      <c r="KK78" s="82"/>
      <c r="KL78" s="82"/>
      <c r="KM78" s="82"/>
      <c r="KN78" s="82"/>
      <c r="KO78" s="83"/>
      <c r="KP78" s="81">
        <f>データ!DF7</f>
        <v>46.1</v>
      </c>
      <c r="KQ78" s="82"/>
      <c r="KR78" s="82"/>
      <c r="KS78" s="82"/>
      <c r="KT78" s="82"/>
      <c r="KU78" s="82"/>
      <c r="KV78" s="82"/>
      <c r="KW78" s="82"/>
      <c r="KX78" s="82"/>
      <c r="KY78" s="82"/>
      <c r="KZ78" s="82"/>
      <c r="LA78" s="82"/>
      <c r="LB78" s="82"/>
      <c r="LC78" s="82"/>
      <c r="LD78" s="83"/>
      <c r="LE78" s="81">
        <f>データ!DG7</f>
        <v>40.700000000000003</v>
      </c>
      <c r="LF78" s="82"/>
      <c r="LG78" s="82"/>
      <c r="LH78" s="82"/>
      <c r="LI78" s="82"/>
      <c r="LJ78" s="82"/>
      <c r="LK78" s="82"/>
      <c r="LL78" s="82"/>
      <c r="LM78" s="82"/>
      <c r="LN78" s="82"/>
      <c r="LO78" s="82"/>
      <c r="LP78" s="82"/>
      <c r="LQ78" s="82"/>
      <c r="LR78" s="82"/>
      <c r="LS78" s="83"/>
      <c r="LT78" s="81">
        <f>データ!DH7</f>
        <v>37.200000000000003</v>
      </c>
      <c r="LU78" s="82"/>
      <c r="LV78" s="82"/>
      <c r="LW78" s="82"/>
      <c r="LX78" s="82"/>
      <c r="LY78" s="82"/>
      <c r="LZ78" s="82"/>
      <c r="MA78" s="82"/>
      <c r="MB78" s="82"/>
      <c r="MC78" s="82"/>
      <c r="MD78" s="82"/>
      <c r="ME78" s="82"/>
      <c r="MF78" s="82"/>
      <c r="MG78" s="82"/>
      <c r="MH78" s="83"/>
      <c r="MI78" s="81">
        <f>データ!DI7</f>
        <v>32.1</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16"/>
      <c r="CW79" s="117"/>
      <c r="CX79" s="117"/>
      <c r="CY79" s="117"/>
      <c r="CZ79" s="117"/>
      <c r="DA79" s="117"/>
      <c r="DB79" s="117"/>
      <c r="DC79" s="117"/>
      <c r="DD79" s="117"/>
      <c r="DE79" s="117"/>
      <c r="DF79" s="117"/>
      <c r="DG79" s="117"/>
      <c r="DH79" s="117"/>
      <c r="DI79" s="117"/>
      <c r="DJ79" s="117"/>
      <c r="DK79" s="117"/>
      <c r="DL79" s="117"/>
      <c r="DM79" s="117"/>
      <c r="DN79" s="117"/>
      <c r="DO79" s="117"/>
      <c r="DP79" s="117"/>
      <c r="DQ79" s="117"/>
      <c r="DR79" s="117"/>
      <c r="DS79" s="117"/>
      <c r="DT79" s="117"/>
      <c r="DU79" s="117"/>
      <c r="DV79" s="117"/>
      <c r="DW79" s="117"/>
      <c r="DX79" s="117"/>
      <c r="DY79" s="117"/>
      <c r="DZ79" s="117"/>
      <c r="EA79" s="117"/>
      <c r="EB79" s="117"/>
      <c r="EC79" s="117"/>
      <c r="ED79" s="117"/>
      <c r="EE79" s="117"/>
      <c r="EF79" s="117"/>
      <c r="EG79" s="117"/>
      <c r="EH79" s="117"/>
      <c r="EI79" s="117"/>
      <c r="EJ79" s="117"/>
      <c r="EK79" s="117"/>
      <c r="EL79" s="117"/>
      <c r="EM79" s="117"/>
      <c r="EN79" s="117"/>
      <c r="EO79" s="117"/>
      <c r="EP79" s="117"/>
      <c r="EQ79" s="117"/>
      <c r="ER79" s="117"/>
      <c r="ES79" s="117"/>
      <c r="ET79" s="117"/>
      <c r="EU79" s="117"/>
      <c r="EV79" s="117"/>
      <c r="EW79" s="117"/>
      <c r="EX79" s="117"/>
      <c r="EY79" s="117"/>
      <c r="EZ79" s="117"/>
      <c r="FA79" s="117"/>
      <c r="FB79" s="117"/>
      <c r="FC79" s="117"/>
      <c r="FD79" s="117"/>
      <c r="FE79" s="117"/>
      <c r="FF79" s="117"/>
      <c r="FG79" s="117"/>
      <c r="FH79" s="117"/>
      <c r="FI79" s="117"/>
      <c r="FJ79" s="117"/>
      <c r="FK79" s="117"/>
      <c r="FL79" s="117"/>
      <c r="FM79" s="117"/>
      <c r="FN79" s="117"/>
      <c r="FO79" s="117"/>
      <c r="FP79" s="117"/>
      <c r="FQ79" s="117"/>
      <c r="FR79" s="117"/>
      <c r="FS79" s="117"/>
      <c r="FT79" s="117"/>
      <c r="FU79" s="117"/>
      <c r="FV79" s="117"/>
      <c r="FW79" s="118"/>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c r="N87" s="48"/>
      <c r="O87" s="48"/>
      <c r="P87" s="48"/>
      <c r="Q87" s="48"/>
      <c r="R87" s="48"/>
      <c r="S87" s="48"/>
      <c r="T87" s="48"/>
      <c r="U87" s="48"/>
      <c r="V87" s="48"/>
      <c r="W87" s="48"/>
      <c r="X87" s="48"/>
      <c r="Y87" s="48"/>
      <c r="Z87" s="49"/>
      <c r="AA87" s="49"/>
      <c r="AB87" s="49"/>
      <c r="AC87" s="49"/>
    </row>
    <row r="88" spans="1:382" hidden="1">
      <c r="B88" s="46" t="str">
        <f>データ!AI6</f>
        <v>【170.7】</v>
      </c>
      <c r="C88" s="47" t="str">
        <f>データ!AT6</f>
        <v>【0.0】</v>
      </c>
      <c r="D88" s="47" t="str">
        <f>データ!BE6</f>
        <v>【0】</v>
      </c>
      <c r="E88" s="47" t="str">
        <f>データ!DU6</f>
        <v>【188.5】</v>
      </c>
      <c r="F88" s="47" t="str">
        <f>データ!BP6</f>
        <v>【66.5】</v>
      </c>
      <c r="G88" s="47" t="str">
        <f>データ!CA6</f>
        <v>【36,283】</v>
      </c>
      <c r="H88" s="47" t="str">
        <f>データ!CL6</f>
        <v>【57.5】</v>
      </c>
      <c r="I88" s="47" t="s">
        <v>56</v>
      </c>
      <c r="J88" s="47" t="s">
        <v>56</v>
      </c>
      <c r="K88" s="47" t="str">
        <f>データ!CY6</f>
        <v>【358.3】</v>
      </c>
      <c r="L88" s="47" t="str">
        <f>データ!DJ6</f>
        <v>【12.4】</v>
      </c>
      <c r="M88" s="48"/>
      <c r="N88" s="48" t="e">
        <f>データ!#REF!</f>
        <v>#REF!</v>
      </c>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Q1" workbookViewId="0">
      <selection activeCell="AU7" sqref="AU7"/>
    </sheetView>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57</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58</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59</v>
      </c>
      <c r="B3" s="51" t="s">
        <v>60</v>
      </c>
      <c r="C3" s="51" t="s">
        <v>61</v>
      </c>
      <c r="D3" s="51" t="s">
        <v>62</v>
      </c>
      <c r="E3" s="51" t="s">
        <v>63</v>
      </c>
      <c r="F3" s="51" t="s">
        <v>64</v>
      </c>
      <c r="G3" s="51" t="s">
        <v>65</v>
      </c>
      <c r="H3" s="157" t="s">
        <v>66</v>
      </c>
      <c r="I3" s="158"/>
      <c r="J3" s="158"/>
      <c r="K3" s="158"/>
      <c r="L3" s="158"/>
      <c r="M3" s="158"/>
      <c r="N3" s="158"/>
      <c r="O3" s="158"/>
      <c r="P3" s="158"/>
      <c r="Q3" s="158"/>
      <c r="R3" s="158"/>
      <c r="S3" s="158"/>
      <c r="T3" s="158"/>
      <c r="U3" s="158"/>
      <c r="V3" s="158"/>
      <c r="W3" s="158"/>
      <c r="X3" s="158"/>
      <c r="Y3" s="52" t="s">
        <v>67</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68</v>
      </c>
      <c r="CP3" s="53"/>
      <c r="CQ3" s="53"/>
      <c r="CR3" s="53"/>
      <c r="CS3" s="53"/>
      <c r="CT3" s="53"/>
      <c r="CU3" s="53"/>
      <c r="CV3" s="53"/>
      <c r="CW3" s="53"/>
      <c r="CX3" s="53"/>
      <c r="CY3" s="53"/>
      <c r="CZ3" s="57"/>
      <c r="DA3" s="53"/>
      <c r="DB3" s="53"/>
      <c r="DC3" s="53"/>
      <c r="DD3" s="53"/>
      <c r="DE3" s="53"/>
      <c r="DF3" s="53"/>
      <c r="DG3" s="53"/>
      <c r="DH3" s="53"/>
      <c r="DI3" s="53"/>
      <c r="DJ3" s="55"/>
      <c r="DK3" s="53" t="s">
        <v>69</v>
      </c>
      <c r="DL3" s="53"/>
      <c r="DM3" s="53"/>
      <c r="DN3" s="53"/>
      <c r="DO3" s="53"/>
      <c r="DP3" s="53"/>
      <c r="DQ3" s="53"/>
      <c r="DR3" s="53"/>
      <c r="DS3" s="53"/>
      <c r="DT3" s="53"/>
      <c r="DU3" s="55"/>
    </row>
    <row r="4" spans="1:125">
      <c r="A4" s="50" t="s">
        <v>70</v>
      </c>
      <c r="B4" s="58"/>
      <c r="C4" s="58"/>
      <c r="D4" s="58"/>
      <c r="E4" s="58"/>
      <c r="F4" s="58"/>
      <c r="G4" s="58"/>
      <c r="H4" s="159"/>
      <c r="I4" s="160"/>
      <c r="J4" s="160"/>
      <c r="K4" s="160"/>
      <c r="L4" s="160"/>
      <c r="M4" s="160"/>
      <c r="N4" s="160"/>
      <c r="O4" s="160"/>
      <c r="P4" s="160"/>
      <c r="Q4" s="160"/>
      <c r="R4" s="160"/>
      <c r="S4" s="160"/>
      <c r="T4" s="160"/>
      <c r="U4" s="160"/>
      <c r="V4" s="160"/>
      <c r="W4" s="160"/>
      <c r="X4" s="160"/>
      <c r="Y4" s="154" t="s">
        <v>71</v>
      </c>
      <c r="Z4" s="155"/>
      <c r="AA4" s="155"/>
      <c r="AB4" s="155"/>
      <c r="AC4" s="155"/>
      <c r="AD4" s="155"/>
      <c r="AE4" s="155"/>
      <c r="AF4" s="155"/>
      <c r="AG4" s="155"/>
      <c r="AH4" s="155"/>
      <c r="AI4" s="156"/>
      <c r="AJ4" s="161" t="s">
        <v>72</v>
      </c>
      <c r="AK4" s="161"/>
      <c r="AL4" s="161"/>
      <c r="AM4" s="161"/>
      <c r="AN4" s="161"/>
      <c r="AO4" s="161"/>
      <c r="AP4" s="161"/>
      <c r="AQ4" s="161"/>
      <c r="AR4" s="161"/>
      <c r="AS4" s="161"/>
      <c r="AT4" s="161"/>
      <c r="AU4" s="162" t="s">
        <v>73</v>
      </c>
      <c r="AV4" s="161"/>
      <c r="AW4" s="161"/>
      <c r="AX4" s="161"/>
      <c r="AY4" s="161"/>
      <c r="AZ4" s="161"/>
      <c r="BA4" s="161"/>
      <c r="BB4" s="161"/>
      <c r="BC4" s="161"/>
      <c r="BD4" s="161"/>
      <c r="BE4" s="161"/>
      <c r="BF4" s="161" t="s">
        <v>74</v>
      </c>
      <c r="BG4" s="161"/>
      <c r="BH4" s="161"/>
      <c r="BI4" s="161"/>
      <c r="BJ4" s="161"/>
      <c r="BK4" s="161"/>
      <c r="BL4" s="161"/>
      <c r="BM4" s="161"/>
      <c r="BN4" s="161"/>
      <c r="BO4" s="161"/>
      <c r="BP4" s="161"/>
      <c r="BQ4" s="162" t="s">
        <v>75</v>
      </c>
      <c r="BR4" s="161"/>
      <c r="BS4" s="161"/>
      <c r="BT4" s="161"/>
      <c r="BU4" s="161"/>
      <c r="BV4" s="161"/>
      <c r="BW4" s="161"/>
      <c r="BX4" s="161"/>
      <c r="BY4" s="161"/>
      <c r="BZ4" s="161"/>
      <c r="CA4" s="161"/>
      <c r="CB4" s="161" t="s">
        <v>76</v>
      </c>
      <c r="CC4" s="161"/>
      <c r="CD4" s="161"/>
      <c r="CE4" s="161"/>
      <c r="CF4" s="161"/>
      <c r="CG4" s="161"/>
      <c r="CH4" s="161"/>
      <c r="CI4" s="161"/>
      <c r="CJ4" s="161"/>
      <c r="CK4" s="161"/>
      <c r="CL4" s="161"/>
      <c r="CM4" s="163" t="s">
        <v>77</v>
      </c>
      <c r="CN4" s="163" t="s">
        <v>78</v>
      </c>
      <c r="CO4" s="154" t="s">
        <v>79</v>
      </c>
      <c r="CP4" s="155"/>
      <c r="CQ4" s="155"/>
      <c r="CR4" s="155"/>
      <c r="CS4" s="155"/>
      <c r="CT4" s="155"/>
      <c r="CU4" s="155"/>
      <c r="CV4" s="155"/>
      <c r="CW4" s="155"/>
      <c r="CX4" s="155"/>
      <c r="CY4" s="156"/>
      <c r="CZ4" s="161" t="s">
        <v>80</v>
      </c>
      <c r="DA4" s="161"/>
      <c r="DB4" s="161"/>
      <c r="DC4" s="161"/>
      <c r="DD4" s="161"/>
      <c r="DE4" s="161"/>
      <c r="DF4" s="161"/>
      <c r="DG4" s="161"/>
      <c r="DH4" s="161"/>
      <c r="DI4" s="161"/>
      <c r="DJ4" s="161"/>
      <c r="DK4" s="154" t="s">
        <v>81</v>
      </c>
      <c r="DL4" s="155"/>
      <c r="DM4" s="155"/>
      <c r="DN4" s="155"/>
      <c r="DO4" s="155"/>
      <c r="DP4" s="155"/>
      <c r="DQ4" s="155"/>
      <c r="DR4" s="155"/>
      <c r="DS4" s="155"/>
      <c r="DT4" s="155"/>
      <c r="DU4" s="156"/>
    </row>
    <row r="5" spans="1:125">
      <c r="A5" s="50" t="s">
        <v>82</v>
      </c>
      <c r="B5" s="59"/>
      <c r="C5" s="59"/>
      <c r="D5" s="59"/>
      <c r="E5" s="59"/>
      <c r="F5" s="59"/>
      <c r="G5" s="59"/>
      <c r="H5" s="60" t="s">
        <v>83</v>
      </c>
      <c r="I5" s="60" t="s">
        <v>84</v>
      </c>
      <c r="J5" s="60" t="s">
        <v>85</v>
      </c>
      <c r="K5" s="60" t="s">
        <v>86</v>
      </c>
      <c r="L5" s="60" t="s">
        <v>87</v>
      </c>
      <c r="M5" s="60" t="s">
        <v>4</v>
      </c>
      <c r="N5" s="60" t="s">
        <v>5</v>
      </c>
      <c r="O5" s="60" t="s">
        <v>88</v>
      </c>
      <c r="P5" s="60" t="s">
        <v>13</v>
      </c>
      <c r="Q5" s="60" t="s">
        <v>89</v>
      </c>
      <c r="R5" s="60" t="s">
        <v>90</v>
      </c>
      <c r="S5" s="60" t="s">
        <v>91</v>
      </c>
      <c r="T5" s="60" t="s">
        <v>92</v>
      </c>
      <c r="U5" s="60" t="s">
        <v>93</v>
      </c>
      <c r="V5" s="60" t="s">
        <v>94</v>
      </c>
      <c r="W5" s="60" t="s">
        <v>95</v>
      </c>
      <c r="X5" s="60" t="s">
        <v>96</v>
      </c>
      <c r="Y5" s="60" t="s">
        <v>97</v>
      </c>
      <c r="Z5" s="60" t="s">
        <v>98</v>
      </c>
      <c r="AA5" s="60" t="s">
        <v>99</v>
      </c>
      <c r="AB5" s="60" t="s">
        <v>100</v>
      </c>
      <c r="AC5" s="60" t="s">
        <v>101</v>
      </c>
      <c r="AD5" s="60" t="s">
        <v>102</v>
      </c>
      <c r="AE5" s="60" t="s">
        <v>103</v>
      </c>
      <c r="AF5" s="60" t="s">
        <v>104</v>
      </c>
      <c r="AG5" s="60" t="s">
        <v>105</v>
      </c>
      <c r="AH5" s="60" t="s">
        <v>106</v>
      </c>
      <c r="AI5" s="60" t="s">
        <v>107</v>
      </c>
      <c r="AJ5" s="60" t="s">
        <v>97</v>
      </c>
      <c r="AK5" s="60" t="s">
        <v>98</v>
      </c>
      <c r="AL5" s="60" t="s">
        <v>99</v>
      </c>
      <c r="AM5" s="60" t="s">
        <v>100</v>
      </c>
      <c r="AN5" s="60" t="s">
        <v>101</v>
      </c>
      <c r="AO5" s="60" t="s">
        <v>102</v>
      </c>
      <c r="AP5" s="60" t="s">
        <v>103</v>
      </c>
      <c r="AQ5" s="60" t="s">
        <v>104</v>
      </c>
      <c r="AR5" s="60" t="s">
        <v>105</v>
      </c>
      <c r="AS5" s="60" t="s">
        <v>106</v>
      </c>
      <c r="AT5" s="60" t="s">
        <v>107</v>
      </c>
      <c r="AU5" s="60" t="s">
        <v>97</v>
      </c>
      <c r="AV5" s="60" t="s">
        <v>98</v>
      </c>
      <c r="AW5" s="60" t="s">
        <v>99</v>
      </c>
      <c r="AX5" s="60" t="s">
        <v>100</v>
      </c>
      <c r="AY5" s="60" t="s">
        <v>101</v>
      </c>
      <c r="AZ5" s="60" t="s">
        <v>102</v>
      </c>
      <c r="BA5" s="60" t="s">
        <v>103</v>
      </c>
      <c r="BB5" s="60" t="s">
        <v>104</v>
      </c>
      <c r="BC5" s="60" t="s">
        <v>105</v>
      </c>
      <c r="BD5" s="60" t="s">
        <v>106</v>
      </c>
      <c r="BE5" s="60" t="s">
        <v>107</v>
      </c>
      <c r="BF5" s="60" t="s">
        <v>97</v>
      </c>
      <c r="BG5" s="60" t="s">
        <v>98</v>
      </c>
      <c r="BH5" s="60" t="s">
        <v>99</v>
      </c>
      <c r="BI5" s="60" t="s">
        <v>100</v>
      </c>
      <c r="BJ5" s="60" t="s">
        <v>101</v>
      </c>
      <c r="BK5" s="60" t="s">
        <v>102</v>
      </c>
      <c r="BL5" s="60" t="s">
        <v>103</v>
      </c>
      <c r="BM5" s="60" t="s">
        <v>104</v>
      </c>
      <c r="BN5" s="60" t="s">
        <v>105</v>
      </c>
      <c r="BO5" s="60" t="s">
        <v>106</v>
      </c>
      <c r="BP5" s="60" t="s">
        <v>107</v>
      </c>
      <c r="BQ5" s="60" t="s">
        <v>97</v>
      </c>
      <c r="BR5" s="60" t="s">
        <v>98</v>
      </c>
      <c r="BS5" s="60" t="s">
        <v>99</v>
      </c>
      <c r="BT5" s="60" t="s">
        <v>100</v>
      </c>
      <c r="BU5" s="60" t="s">
        <v>101</v>
      </c>
      <c r="BV5" s="60" t="s">
        <v>102</v>
      </c>
      <c r="BW5" s="60" t="s">
        <v>103</v>
      </c>
      <c r="BX5" s="60" t="s">
        <v>104</v>
      </c>
      <c r="BY5" s="60" t="s">
        <v>105</v>
      </c>
      <c r="BZ5" s="60" t="s">
        <v>106</v>
      </c>
      <c r="CA5" s="60" t="s">
        <v>107</v>
      </c>
      <c r="CB5" s="60" t="s">
        <v>97</v>
      </c>
      <c r="CC5" s="60" t="s">
        <v>98</v>
      </c>
      <c r="CD5" s="60" t="s">
        <v>99</v>
      </c>
      <c r="CE5" s="60" t="s">
        <v>100</v>
      </c>
      <c r="CF5" s="60" t="s">
        <v>101</v>
      </c>
      <c r="CG5" s="60" t="s">
        <v>102</v>
      </c>
      <c r="CH5" s="60" t="s">
        <v>103</v>
      </c>
      <c r="CI5" s="60" t="s">
        <v>104</v>
      </c>
      <c r="CJ5" s="60" t="s">
        <v>105</v>
      </c>
      <c r="CK5" s="60" t="s">
        <v>106</v>
      </c>
      <c r="CL5" s="60" t="s">
        <v>107</v>
      </c>
      <c r="CM5" s="164"/>
      <c r="CN5" s="164"/>
      <c r="CO5" s="60" t="s">
        <v>97</v>
      </c>
      <c r="CP5" s="60" t="s">
        <v>98</v>
      </c>
      <c r="CQ5" s="60" t="s">
        <v>99</v>
      </c>
      <c r="CR5" s="60" t="s">
        <v>100</v>
      </c>
      <c r="CS5" s="60" t="s">
        <v>101</v>
      </c>
      <c r="CT5" s="60" t="s">
        <v>102</v>
      </c>
      <c r="CU5" s="60" t="s">
        <v>103</v>
      </c>
      <c r="CV5" s="60" t="s">
        <v>104</v>
      </c>
      <c r="CW5" s="60" t="s">
        <v>105</v>
      </c>
      <c r="CX5" s="60" t="s">
        <v>106</v>
      </c>
      <c r="CY5" s="60" t="s">
        <v>107</v>
      </c>
      <c r="CZ5" s="60" t="s">
        <v>97</v>
      </c>
      <c r="DA5" s="60" t="s">
        <v>98</v>
      </c>
      <c r="DB5" s="60" t="s">
        <v>99</v>
      </c>
      <c r="DC5" s="60" t="s">
        <v>100</v>
      </c>
      <c r="DD5" s="60" t="s">
        <v>101</v>
      </c>
      <c r="DE5" s="60" t="s">
        <v>102</v>
      </c>
      <c r="DF5" s="60" t="s">
        <v>103</v>
      </c>
      <c r="DG5" s="60" t="s">
        <v>104</v>
      </c>
      <c r="DH5" s="60" t="s">
        <v>105</v>
      </c>
      <c r="DI5" s="60" t="s">
        <v>106</v>
      </c>
      <c r="DJ5" s="60" t="s">
        <v>44</v>
      </c>
      <c r="DK5" s="60" t="s">
        <v>97</v>
      </c>
      <c r="DL5" s="60" t="s">
        <v>98</v>
      </c>
      <c r="DM5" s="60" t="s">
        <v>99</v>
      </c>
      <c r="DN5" s="60" t="s">
        <v>100</v>
      </c>
      <c r="DO5" s="60" t="s">
        <v>101</v>
      </c>
      <c r="DP5" s="60" t="s">
        <v>102</v>
      </c>
      <c r="DQ5" s="60" t="s">
        <v>103</v>
      </c>
      <c r="DR5" s="60" t="s">
        <v>104</v>
      </c>
      <c r="DS5" s="60" t="s">
        <v>105</v>
      </c>
      <c r="DT5" s="60" t="s">
        <v>106</v>
      </c>
      <c r="DU5" s="60" t="s">
        <v>107</v>
      </c>
    </row>
    <row r="6" spans="1:125" s="67" customFormat="1">
      <c r="A6" s="50" t="s">
        <v>108</v>
      </c>
      <c r="B6" s="61">
        <f>B8</f>
        <v>2016</v>
      </c>
      <c r="C6" s="61">
        <f t="shared" ref="C6:X6" si="1">C8</f>
        <v>100005</v>
      </c>
      <c r="D6" s="61">
        <f t="shared" si="1"/>
        <v>46</v>
      </c>
      <c r="E6" s="61">
        <f t="shared" si="1"/>
        <v>14</v>
      </c>
      <c r="F6" s="61">
        <f t="shared" si="1"/>
        <v>0</v>
      </c>
      <c r="G6" s="61">
        <f t="shared" si="1"/>
        <v>2</v>
      </c>
      <c r="H6" s="61" t="str">
        <f>SUBSTITUTE(H8,"　","")</f>
        <v>群馬県</v>
      </c>
      <c r="I6" s="61" t="str">
        <f t="shared" si="1"/>
        <v>ウエストパーク１０００</v>
      </c>
      <c r="J6" s="61" t="str">
        <f t="shared" si="1"/>
        <v>法適用</v>
      </c>
      <c r="K6" s="61" t="str">
        <f t="shared" si="1"/>
        <v>駐車場整備事業</v>
      </c>
      <c r="L6" s="61" t="str">
        <f t="shared" si="1"/>
        <v>-</v>
      </c>
      <c r="M6" s="61" t="str">
        <f t="shared" si="1"/>
        <v>Ａ１Ｂ１</v>
      </c>
      <c r="N6" s="61">
        <f t="shared" si="1"/>
        <v>0</v>
      </c>
      <c r="O6" s="62">
        <f t="shared" si="1"/>
        <v>91.3</v>
      </c>
      <c r="P6" s="63" t="str">
        <f t="shared" si="1"/>
        <v>都市計画駐車場</v>
      </c>
      <c r="Q6" s="63" t="str">
        <f t="shared" si="1"/>
        <v>立体式</v>
      </c>
      <c r="R6" s="64">
        <f t="shared" si="1"/>
        <v>16</v>
      </c>
      <c r="S6" s="63" t="str">
        <f t="shared" si="1"/>
        <v>商業施設</v>
      </c>
      <c r="T6" s="63" t="str">
        <f t="shared" si="1"/>
        <v>無</v>
      </c>
      <c r="U6" s="64">
        <f t="shared" si="1"/>
        <v>29702</v>
      </c>
      <c r="V6" s="64">
        <f t="shared" si="1"/>
        <v>1000</v>
      </c>
      <c r="W6" s="64">
        <f t="shared" si="1"/>
        <v>320</v>
      </c>
      <c r="X6" s="63" t="str">
        <f t="shared" si="1"/>
        <v>代行制</v>
      </c>
      <c r="Y6" s="65">
        <f>IF(Y8="-",NA(),Y8)</f>
        <v>100</v>
      </c>
      <c r="Z6" s="65">
        <f t="shared" ref="Z6:AH6" si="2">IF(Z8="-",NA(),Z8)</f>
        <v>100</v>
      </c>
      <c r="AA6" s="65">
        <f t="shared" si="2"/>
        <v>93.7</v>
      </c>
      <c r="AB6" s="65">
        <f t="shared" si="2"/>
        <v>99.1</v>
      </c>
      <c r="AC6" s="65">
        <f t="shared" si="2"/>
        <v>97.5</v>
      </c>
      <c r="AD6" s="65">
        <f t="shared" si="2"/>
        <v>165.9</v>
      </c>
      <c r="AE6" s="65">
        <f t="shared" si="2"/>
        <v>135.19999999999999</v>
      </c>
      <c r="AF6" s="65">
        <f t="shared" si="2"/>
        <v>129.1</v>
      </c>
      <c r="AG6" s="65">
        <f t="shared" si="2"/>
        <v>131.1</v>
      </c>
      <c r="AH6" s="65">
        <f t="shared" si="2"/>
        <v>133.9</v>
      </c>
      <c r="AI6" s="62" t="str">
        <f>IF(AI8="-","",IF(AI8="-","【-】","【"&amp;SUBSTITUTE(TEXT(AI8,"#,##0.0"),"-","△")&amp;"】"))</f>
        <v>【170.7】</v>
      </c>
      <c r="AJ6" s="65">
        <f>IF(AJ8="-",NA(),AJ8)</f>
        <v>0</v>
      </c>
      <c r="AK6" s="65">
        <f t="shared" ref="AK6:AS6" si="3">IF(AK8="-",NA(),AK8)</f>
        <v>0</v>
      </c>
      <c r="AL6" s="65">
        <f t="shared" si="3"/>
        <v>0</v>
      </c>
      <c r="AM6" s="65">
        <f t="shared" si="3"/>
        <v>0</v>
      </c>
      <c r="AN6" s="65">
        <f t="shared" si="3"/>
        <v>0</v>
      </c>
      <c r="AO6" s="65">
        <f t="shared" si="3"/>
        <v>0</v>
      </c>
      <c r="AP6" s="65">
        <f t="shared" si="3"/>
        <v>0</v>
      </c>
      <c r="AQ6" s="65">
        <f t="shared" si="3"/>
        <v>0</v>
      </c>
      <c r="AR6" s="65">
        <f t="shared" si="3"/>
        <v>0</v>
      </c>
      <c r="AS6" s="65">
        <f t="shared" si="3"/>
        <v>0</v>
      </c>
      <c r="AT6" s="62" t="str">
        <f>IF(AT8="-","",IF(AT8="-","【-】","【"&amp;SUBSTITUTE(TEXT(AT8,"#,##0.0"),"-","△")&amp;"】"))</f>
        <v>【0.0】</v>
      </c>
      <c r="AU6" s="66">
        <f>IF(AU8="-",NA(),AU8)</f>
        <v>0</v>
      </c>
      <c r="AV6" s="66">
        <f t="shared" ref="AV6:BD6" si="4">IF(AV8="-",NA(),AV8)</f>
        <v>0</v>
      </c>
      <c r="AW6" s="66">
        <f t="shared" si="4"/>
        <v>0</v>
      </c>
      <c r="AX6" s="66">
        <f t="shared" si="4"/>
        <v>0</v>
      </c>
      <c r="AY6" s="66">
        <f t="shared" si="4"/>
        <v>0</v>
      </c>
      <c r="AZ6" s="66">
        <f t="shared" si="4"/>
        <v>0</v>
      </c>
      <c r="BA6" s="66">
        <f t="shared" si="4"/>
        <v>0</v>
      </c>
      <c r="BB6" s="66">
        <f t="shared" si="4"/>
        <v>0</v>
      </c>
      <c r="BC6" s="66">
        <f t="shared" si="4"/>
        <v>0</v>
      </c>
      <c r="BD6" s="66">
        <f t="shared" si="4"/>
        <v>0</v>
      </c>
      <c r="BE6" s="64" t="str">
        <f>IF(BE8="-","",IF(BE8="-","【-】","【"&amp;SUBSTITUTE(TEXT(BE8,"#,##0"),"-","△")&amp;"】"))</f>
        <v>【0】</v>
      </c>
      <c r="BF6" s="65">
        <f>IF(BF8="-",NA(),BF8)</f>
        <v>28.7</v>
      </c>
      <c r="BG6" s="65">
        <f t="shared" ref="BG6:BO6" si="5">IF(BG8="-",NA(),BG8)</f>
        <v>31.2</v>
      </c>
      <c r="BH6" s="65">
        <f t="shared" si="5"/>
        <v>23.1</v>
      </c>
      <c r="BI6" s="65">
        <f t="shared" si="5"/>
        <v>33.5</v>
      </c>
      <c r="BJ6" s="65">
        <f t="shared" si="5"/>
        <v>21.2</v>
      </c>
      <c r="BK6" s="65">
        <f t="shared" si="5"/>
        <v>53.1</v>
      </c>
      <c r="BL6" s="65">
        <f t="shared" si="5"/>
        <v>33.4</v>
      </c>
      <c r="BM6" s="65">
        <f t="shared" si="5"/>
        <v>35.9</v>
      </c>
      <c r="BN6" s="65">
        <f t="shared" si="5"/>
        <v>44.1</v>
      </c>
      <c r="BO6" s="65">
        <f t="shared" si="5"/>
        <v>46</v>
      </c>
      <c r="BP6" s="62" t="str">
        <f>IF(BP8="-","",IF(BP8="-","【-】","【"&amp;SUBSTITUTE(TEXT(BP8,"#,##0.0"),"-","△")&amp;"】"))</f>
        <v>【66.5】</v>
      </c>
      <c r="BQ6" s="66">
        <f>IF(BQ8="-",NA(),BQ8)</f>
        <v>25382</v>
      </c>
      <c r="BR6" s="66">
        <f t="shared" ref="BR6:BZ6" si="6">IF(BR8="-",NA(),BR8)</f>
        <v>25488</v>
      </c>
      <c r="BS6" s="66">
        <f t="shared" si="6"/>
        <v>25467</v>
      </c>
      <c r="BT6" s="66">
        <f t="shared" si="6"/>
        <v>25584</v>
      </c>
      <c r="BU6" s="66">
        <f t="shared" si="6"/>
        <v>24760</v>
      </c>
      <c r="BV6" s="66">
        <f t="shared" si="6"/>
        <v>72881</v>
      </c>
      <c r="BW6" s="66">
        <f t="shared" si="6"/>
        <v>44530</v>
      </c>
      <c r="BX6" s="66">
        <f t="shared" si="6"/>
        <v>42739</v>
      </c>
      <c r="BY6" s="66">
        <f t="shared" si="6"/>
        <v>42448</v>
      </c>
      <c r="BZ6" s="66">
        <f t="shared" si="6"/>
        <v>41242</v>
      </c>
      <c r="CA6" s="64" t="str">
        <f>IF(CA8="-","",IF(CA8="-","【-】","【"&amp;SUBSTITUTE(TEXT(CA8,"#,##0"),"-","△")&amp;"】"))</f>
        <v>【36,283】</v>
      </c>
      <c r="CB6" s="65">
        <f>IF(CB8="-",NA(),CB8)</f>
        <v>16.7</v>
      </c>
      <c r="CC6" s="65">
        <f t="shared" ref="CC6:CK6" si="7">IF(CC8="-",NA(),CC8)</f>
        <v>17.7</v>
      </c>
      <c r="CD6" s="65">
        <f t="shared" si="7"/>
        <v>52.9</v>
      </c>
      <c r="CE6" s="65">
        <f t="shared" si="7"/>
        <v>55.9</v>
      </c>
      <c r="CF6" s="65">
        <f t="shared" si="7"/>
        <v>58.8</v>
      </c>
      <c r="CG6" s="65">
        <f t="shared" si="7"/>
        <v>40.5</v>
      </c>
      <c r="CH6" s="65">
        <f t="shared" si="7"/>
        <v>32.299999999999997</v>
      </c>
      <c r="CI6" s="65">
        <f t="shared" si="7"/>
        <v>44</v>
      </c>
      <c r="CJ6" s="65">
        <f t="shared" si="7"/>
        <v>43.5</v>
      </c>
      <c r="CK6" s="65">
        <f t="shared" si="7"/>
        <v>45.6</v>
      </c>
      <c r="CL6" s="62" t="str">
        <f>IF(CL8="-","",IF(CL8="-","【-】","【"&amp;SUBSTITUTE(TEXT(CL8,"#,##0.0"),"-","△")&amp;"】"))</f>
        <v>【57.5】</v>
      </c>
      <c r="CM6" s="64">
        <f t="shared" ref="CM6:CN6" si="8">CM8</f>
        <v>422</v>
      </c>
      <c r="CN6" s="64">
        <f t="shared" si="8"/>
        <v>0</v>
      </c>
      <c r="CO6" s="65">
        <f>IF(CO8="-",NA(),CO8)</f>
        <v>0</v>
      </c>
      <c r="CP6" s="65">
        <f t="shared" ref="CP6:CX6" si="9">IF(CP8="-",NA(),CP8)</f>
        <v>0</v>
      </c>
      <c r="CQ6" s="65">
        <f t="shared" si="9"/>
        <v>0</v>
      </c>
      <c r="CR6" s="65">
        <f t="shared" si="9"/>
        <v>0</v>
      </c>
      <c r="CS6" s="65">
        <f t="shared" si="9"/>
        <v>0</v>
      </c>
      <c r="CT6" s="65">
        <f t="shared" si="9"/>
        <v>0</v>
      </c>
      <c r="CU6" s="65">
        <f t="shared" si="9"/>
        <v>0</v>
      </c>
      <c r="CV6" s="65">
        <f t="shared" si="9"/>
        <v>0</v>
      </c>
      <c r="CW6" s="65">
        <f t="shared" si="9"/>
        <v>0</v>
      </c>
      <c r="CX6" s="65">
        <f t="shared" si="9"/>
        <v>0</v>
      </c>
      <c r="CY6" s="62" t="str">
        <f>IF(CY8="-","",IF(CY8="-","【-】","【"&amp;SUBSTITUTE(TEXT(CY8,"#,##0.0"),"-","△")&amp;"】"))</f>
        <v>【358.3】</v>
      </c>
      <c r="CZ6" s="65">
        <f>IF(CZ8="-",NA(),CZ8)</f>
        <v>0</v>
      </c>
      <c r="DA6" s="65">
        <f t="shared" ref="DA6:DI6" si="10">IF(DA8="-",NA(),DA8)</f>
        <v>0</v>
      </c>
      <c r="DB6" s="65">
        <f t="shared" si="10"/>
        <v>0</v>
      </c>
      <c r="DC6" s="65">
        <f t="shared" si="10"/>
        <v>0</v>
      </c>
      <c r="DD6" s="65">
        <f t="shared" si="10"/>
        <v>0</v>
      </c>
      <c r="DE6" s="65">
        <f t="shared" si="10"/>
        <v>48.9</v>
      </c>
      <c r="DF6" s="65">
        <f t="shared" si="10"/>
        <v>46.1</v>
      </c>
      <c r="DG6" s="65">
        <f t="shared" si="10"/>
        <v>40.700000000000003</v>
      </c>
      <c r="DH6" s="65">
        <f t="shared" si="10"/>
        <v>37.200000000000003</v>
      </c>
      <c r="DI6" s="65">
        <f t="shared" si="10"/>
        <v>32.1</v>
      </c>
      <c r="DJ6" s="62" t="str">
        <f>IF(DJ8="-","",IF(DJ8="-","【-】","【"&amp;SUBSTITUTE(TEXT(DJ8,"#,##0.0"),"-","△")&amp;"】"))</f>
        <v>【12.4】</v>
      </c>
      <c r="DK6" s="65">
        <f>IF(DK8="-",NA(),DK8)</f>
        <v>80</v>
      </c>
      <c r="DL6" s="65">
        <f t="shared" ref="DL6:DT6" si="11">IF(DL8="-",NA(),DL8)</f>
        <v>72.3</v>
      </c>
      <c r="DM6" s="65">
        <f t="shared" si="11"/>
        <v>60.6</v>
      </c>
      <c r="DN6" s="65">
        <f t="shared" si="11"/>
        <v>62.2</v>
      </c>
      <c r="DO6" s="65">
        <f t="shared" si="11"/>
        <v>70.900000000000006</v>
      </c>
      <c r="DP6" s="65">
        <f t="shared" si="11"/>
        <v>170.9</v>
      </c>
      <c r="DQ6" s="65">
        <f t="shared" si="11"/>
        <v>157.69999999999999</v>
      </c>
      <c r="DR6" s="65">
        <f t="shared" si="11"/>
        <v>159.30000000000001</v>
      </c>
      <c r="DS6" s="65">
        <f t="shared" si="11"/>
        <v>172.2</v>
      </c>
      <c r="DT6" s="65">
        <f t="shared" si="11"/>
        <v>166.8</v>
      </c>
      <c r="DU6" s="62" t="str">
        <f>IF(DU8="-","",IF(DU8="-","【-】","【"&amp;SUBSTITUTE(TEXT(DU8,"#,##0.0"),"-","△")&amp;"】"))</f>
        <v>【188.5】</v>
      </c>
    </row>
    <row r="7" spans="1:125" s="67" customFormat="1">
      <c r="A7" s="50" t="s">
        <v>109</v>
      </c>
      <c r="B7" s="61">
        <f t="shared" ref="B7:X7" si="12">B8</f>
        <v>2016</v>
      </c>
      <c r="C7" s="61">
        <f t="shared" si="12"/>
        <v>100005</v>
      </c>
      <c r="D7" s="61">
        <f t="shared" si="12"/>
        <v>46</v>
      </c>
      <c r="E7" s="61">
        <f t="shared" si="12"/>
        <v>14</v>
      </c>
      <c r="F7" s="61">
        <f t="shared" si="12"/>
        <v>0</v>
      </c>
      <c r="G7" s="61">
        <f t="shared" si="12"/>
        <v>2</v>
      </c>
      <c r="H7" s="61" t="str">
        <f t="shared" si="12"/>
        <v>群馬県</v>
      </c>
      <c r="I7" s="61" t="str">
        <f t="shared" si="12"/>
        <v>ウエストパーク１０００</v>
      </c>
      <c r="J7" s="61" t="str">
        <f t="shared" si="12"/>
        <v>法適用</v>
      </c>
      <c r="K7" s="61" t="str">
        <f t="shared" si="12"/>
        <v>駐車場整備事業</v>
      </c>
      <c r="L7" s="61" t="str">
        <f t="shared" si="12"/>
        <v>-</v>
      </c>
      <c r="M7" s="61" t="str">
        <f t="shared" si="12"/>
        <v>Ａ１Ｂ１</v>
      </c>
      <c r="N7" s="61">
        <f t="shared" si="12"/>
        <v>0</v>
      </c>
      <c r="O7" s="62">
        <f t="shared" si="12"/>
        <v>91.3</v>
      </c>
      <c r="P7" s="63" t="str">
        <f t="shared" si="12"/>
        <v>都市計画駐車場</v>
      </c>
      <c r="Q7" s="63" t="str">
        <f t="shared" si="12"/>
        <v>立体式</v>
      </c>
      <c r="R7" s="64">
        <f t="shared" si="12"/>
        <v>16</v>
      </c>
      <c r="S7" s="63" t="str">
        <f t="shared" si="12"/>
        <v>商業施設</v>
      </c>
      <c r="T7" s="63" t="str">
        <f t="shared" si="12"/>
        <v>無</v>
      </c>
      <c r="U7" s="64">
        <f t="shared" si="12"/>
        <v>29702</v>
      </c>
      <c r="V7" s="64">
        <f t="shared" si="12"/>
        <v>1000</v>
      </c>
      <c r="W7" s="64">
        <f t="shared" si="12"/>
        <v>320</v>
      </c>
      <c r="X7" s="63" t="str">
        <f t="shared" si="12"/>
        <v>代行制</v>
      </c>
      <c r="Y7" s="65">
        <f>Y8</f>
        <v>100</v>
      </c>
      <c r="Z7" s="65">
        <f t="shared" ref="Z7:AH7" si="13">Z8</f>
        <v>100</v>
      </c>
      <c r="AA7" s="65">
        <f t="shared" si="13"/>
        <v>93.7</v>
      </c>
      <c r="AB7" s="65">
        <f t="shared" si="13"/>
        <v>99.1</v>
      </c>
      <c r="AC7" s="65">
        <f t="shared" si="13"/>
        <v>97.5</v>
      </c>
      <c r="AD7" s="65">
        <f t="shared" si="13"/>
        <v>165.9</v>
      </c>
      <c r="AE7" s="65">
        <f t="shared" si="13"/>
        <v>135.19999999999999</v>
      </c>
      <c r="AF7" s="65">
        <f t="shared" si="13"/>
        <v>129.1</v>
      </c>
      <c r="AG7" s="65">
        <f t="shared" si="13"/>
        <v>131.1</v>
      </c>
      <c r="AH7" s="65">
        <f t="shared" si="13"/>
        <v>133.9</v>
      </c>
      <c r="AI7" s="62"/>
      <c r="AJ7" s="65">
        <f>AJ8</f>
        <v>0</v>
      </c>
      <c r="AK7" s="65">
        <f t="shared" ref="AK7:AS7" si="14">AK8</f>
        <v>0</v>
      </c>
      <c r="AL7" s="65">
        <f t="shared" si="14"/>
        <v>0</v>
      </c>
      <c r="AM7" s="65">
        <f t="shared" si="14"/>
        <v>0</v>
      </c>
      <c r="AN7" s="65">
        <f t="shared" si="14"/>
        <v>0</v>
      </c>
      <c r="AO7" s="65">
        <f t="shared" si="14"/>
        <v>0</v>
      </c>
      <c r="AP7" s="65">
        <f t="shared" si="14"/>
        <v>0</v>
      </c>
      <c r="AQ7" s="65">
        <f t="shared" si="14"/>
        <v>0</v>
      </c>
      <c r="AR7" s="65">
        <f t="shared" si="14"/>
        <v>0</v>
      </c>
      <c r="AS7" s="65">
        <f t="shared" si="14"/>
        <v>0</v>
      </c>
      <c r="AT7" s="62"/>
      <c r="AU7" s="66">
        <f>AU8</f>
        <v>0</v>
      </c>
      <c r="AV7" s="66">
        <f t="shared" ref="AV7:BD7" si="15">AV8</f>
        <v>0</v>
      </c>
      <c r="AW7" s="66">
        <f t="shared" si="15"/>
        <v>0</v>
      </c>
      <c r="AX7" s="66">
        <f t="shared" si="15"/>
        <v>0</v>
      </c>
      <c r="AY7" s="66">
        <f t="shared" si="15"/>
        <v>0</v>
      </c>
      <c r="AZ7" s="66">
        <f t="shared" si="15"/>
        <v>0</v>
      </c>
      <c r="BA7" s="66">
        <f t="shared" si="15"/>
        <v>0</v>
      </c>
      <c r="BB7" s="66">
        <f t="shared" si="15"/>
        <v>0</v>
      </c>
      <c r="BC7" s="66">
        <f t="shared" si="15"/>
        <v>0</v>
      </c>
      <c r="BD7" s="66">
        <f t="shared" si="15"/>
        <v>0</v>
      </c>
      <c r="BE7" s="64"/>
      <c r="BF7" s="65">
        <f>BF8</f>
        <v>28.7</v>
      </c>
      <c r="BG7" s="65">
        <f t="shared" ref="BG7:BO7" si="16">BG8</f>
        <v>31.2</v>
      </c>
      <c r="BH7" s="65">
        <f t="shared" si="16"/>
        <v>23.1</v>
      </c>
      <c r="BI7" s="65">
        <f t="shared" si="16"/>
        <v>33.5</v>
      </c>
      <c r="BJ7" s="65">
        <f t="shared" si="16"/>
        <v>21.2</v>
      </c>
      <c r="BK7" s="65">
        <f t="shared" si="16"/>
        <v>53.1</v>
      </c>
      <c r="BL7" s="65">
        <f t="shared" si="16"/>
        <v>33.4</v>
      </c>
      <c r="BM7" s="65">
        <f t="shared" si="16"/>
        <v>35.9</v>
      </c>
      <c r="BN7" s="65">
        <f t="shared" si="16"/>
        <v>44.1</v>
      </c>
      <c r="BO7" s="65">
        <f t="shared" si="16"/>
        <v>46</v>
      </c>
      <c r="BP7" s="62"/>
      <c r="BQ7" s="66">
        <f>BQ8</f>
        <v>25382</v>
      </c>
      <c r="BR7" s="66">
        <f t="shared" ref="BR7:BZ7" si="17">BR8</f>
        <v>25488</v>
      </c>
      <c r="BS7" s="66">
        <f t="shared" si="17"/>
        <v>25467</v>
      </c>
      <c r="BT7" s="66">
        <f t="shared" si="17"/>
        <v>25584</v>
      </c>
      <c r="BU7" s="66">
        <f t="shared" si="17"/>
        <v>24760</v>
      </c>
      <c r="BV7" s="66">
        <f t="shared" si="17"/>
        <v>72881</v>
      </c>
      <c r="BW7" s="66">
        <f t="shared" si="17"/>
        <v>44530</v>
      </c>
      <c r="BX7" s="66">
        <f t="shared" si="17"/>
        <v>42739</v>
      </c>
      <c r="BY7" s="66">
        <f t="shared" si="17"/>
        <v>42448</v>
      </c>
      <c r="BZ7" s="66">
        <f t="shared" si="17"/>
        <v>41242</v>
      </c>
      <c r="CA7" s="64"/>
      <c r="CB7" s="65">
        <f>CB8</f>
        <v>16.7</v>
      </c>
      <c r="CC7" s="65">
        <f t="shared" ref="CC7:CK7" si="18">CC8</f>
        <v>17.7</v>
      </c>
      <c r="CD7" s="65">
        <f t="shared" si="18"/>
        <v>52.9</v>
      </c>
      <c r="CE7" s="65">
        <f t="shared" si="18"/>
        <v>55.9</v>
      </c>
      <c r="CF7" s="65">
        <f t="shared" si="18"/>
        <v>58.8</v>
      </c>
      <c r="CG7" s="65">
        <f t="shared" si="18"/>
        <v>40.5</v>
      </c>
      <c r="CH7" s="65">
        <f t="shared" si="18"/>
        <v>32.299999999999997</v>
      </c>
      <c r="CI7" s="65">
        <f t="shared" si="18"/>
        <v>44</v>
      </c>
      <c r="CJ7" s="65">
        <f t="shared" si="18"/>
        <v>43.5</v>
      </c>
      <c r="CK7" s="65">
        <f t="shared" si="18"/>
        <v>45.6</v>
      </c>
      <c r="CL7" s="62"/>
      <c r="CM7" s="64">
        <f>CM8</f>
        <v>422</v>
      </c>
      <c r="CN7" s="64">
        <f>CN8</f>
        <v>0</v>
      </c>
      <c r="CO7" s="65">
        <f>CO8</f>
        <v>0</v>
      </c>
      <c r="CP7" s="65">
        <f t="shared" ref="CP7:CX7" si="19">CP8</f>
        <v>0</v>
      </c>
      <c r="CQ7" s="65">
        <f t="shared" si="19"/>
        <v>0</v>
      </c>
      <c r="CR7" s="65">
        <f t="shared" si="19"/>
        <v>0</v>
      </c>
      <c r="CS7" s="65">
        <f t="shared" si="19"/>
        <v>0</v>
      </c>
      <c r="CT7" s="65">
        <f t="shared" si="19"/>
        <v>0</v>
      </c>
      <c r="CU7" s="65">
        <f t="shared" si="19"/>
        <v>0</v>
      </c>
      <c r="CV7" s="65">
        <f t="shared" si="19"/>
        <v>0</v>
      </c>
      <c r="CW7" s="65">
        <f t="shared" si="19"/>
        <v>0</v>
      </c>
      <c r="CX7" s="65">
        <f t="shared" si="19"/>
        <v>0</v>
      </c>
      <c r="CY7" s="62"/>
      <c r="CZ7" s="65">
        <f>CZ8</f>
        <v>0</v>
      </c>
      <c r="DA7" s="65">
        <f t="shared" ref="DA7:DI7" si="20">DA8</f>
        <v>0</v>
      </c>
      <c r="DB7" s="65">
        <f t="shared" si="20"/>
        <v>0</v>
      </c>
      <c r="DC7" s="65">
        <f t="shared" si="20"/>
        <v>0</v>
      </c>
      <c r="DD7" s="65">
        <f t="shared" si="20"/>
        <v>0</v>
      </c>
      <c r="DE7" s="65">
        <f t="shared" si="20"/>
        <v>48.9</v>
      </c>
      <c r="DF7" s="65">
        <f t="shared" si="20"/>
        <v>46.1</v>
      </c>
      <c r="DG7" s="65">
        <f t="shared" si="20"/>
        <v>40.700000000000003</v>
      </c>
      <c r="DH7" s="65">
        <f t="shared" si="20"/>
        <v>37.200000000000003</v>
      </c>
      <c r="DI7" s="65">
        <f t="shared" si="20"/>
        <v>32.1</v>
      </c>
      <c r="DJ7" s="62"/>
      <c r="DK7" s="65">
        <f>DK8</f>
        <v>80</v>
      </c>
      <c r="DL7" s="65">
        <f t="shared" ref="DL7:DT7" si="21">DL8</f>
        <v>72.3</v>
      </c>
      <c r="DM7" s="65">
        <f t="shared" si="21"/>
        <v>60.6</v>
      </c>
      <c r="DN7" s="65">
        <f t="shared" si="21"/>
        <v>62.2</v>
      </c>
      <c r="DO7" s="65">
        <f t="shared" si="21"/>
        <v>70.900000000000006</v>
      </c>
      <c r="DP7" s="65">
        <f t="shared" si="21"/>
        <v>170.9</v>
      </c>
      <c r="DQ7" s="65">
        <f t="shared" si="21"/>
        <v>157.69999999999999</v>
      </c>
      <c r="DR7" s="65">
        <f t="shared" si="21"/>
        <v>159.30000000000001</v>
      </c>
      <c r="DS7" s="65">
        <f t="shared" si="21"/>
        <v>172.2</v>
      </c>
      <c r="DT7" s="65">
        <f t="shared" si="21"/>
        <v>166.8</v>
      </c>
      <c r="DU7" s="62"/>
    </row>
    <row r="8" spans="1:125" s="67" customFormat="1">
      <c r="A8" s="50"/>
      <c r="B8" s="68">
        <v>2016</v>
      </c>
      <c r="C8" s="68">
        <v>100005</v>
      </c>
      <c r="D8" s="68">
        <v>46</v>
      </c>
      <c r="E8" s="68">
        <v>14</v>
      </c>
      <c r="F8" s="68">
        <v>0</v>
      </c>
      <c r="G8" s="68">
        <v>2</v>
      </c>
      <c r="H8" s="68" t="s">
        <v>110</v>
      </c>
      <c r="I8" s="68" t="s">
        <v>111</v>
      </c>
      <c r="J8" s="68" t="s">
        <v>112</v>
      </c>
      <c r="K8" s="68" t="s">
        <v>113</v>
      </c>
      <c r="L8" s="68" t="s">
        <v>114</v>
      </c>
      <c r="M8" s="68" t="s">
        <v>115</v>
      </c>
      <c r="N8" s="68"/>
      <c r="O8" s="69">
        <v>91.3</v>
      </c>
      <c r="P8" s="70" t="s">
        <v>116</v>
      </c>
      <c r="Q8" s="70" t="s">
        <v>117</v>
      </c>
      <c r="R8" s="71">
        <v>16</v>
      </c>
      <c r="S8" s="70" t="s">
        <v>118</v>
      </c>
      <c r="T8" s="70" t="s">
        <v>119</v>
      </c>
      <c r="U8" s="71">
        <v>29702</v>
      </c>
      <c r="V8" s="71">
        <v>1000</v>
      </c>
      <c r="W8" s="71">
        <v>320</v>
      </c>
      <c r="X8" s="70" t="s">
        <v>120</v>
      </c>
      <c r="Y8" s="72">
        <v>100</v>
      </c>
      <c r="Z8" s="72">
        <v>100</v>
      </c>
      <c r="AA8" s="72">
        <v>93.7</v>
      </c>
      <c r="AB8" s="72">
        <v>99.1</v>
      </c>
      <c r="AC8" s="72">
        <v>97.5</v>
      </c>
      <c r="AD8" s="72">
        <v>165.9</v>
      </c>
      <c r="AE8" s="72">
        <v>135.19999999999999</v>
      </c>
      <c r="AF8" s="72">
        <v>129.1</v>
      </c>
      <c r="AG8" s="72">
        <v>131.1</v>
      </c>
      <c r="AH8" s="72">
        <v>133.9</v>
      </c>
      <c r="AI8" s="69">
        <v>170.7</v>
      </c>
      <c r="AJ8" s="72">
        <v>0</v>
      </c>
      <c r="AK8" s="72">
        <v>0</v>
      </c>
      <c r="AL8" s="72">
        <v>0</v>
      </c>
      <c r="AM8" s="72">
        <v>0</v>
      </c>
      <c r="AN8" s="72">
        <v>0</v>
      </c>
      <c r="AO8" s="72">
        <v>0</v>
      </c>
      <c r="AP8" s="72">
        <v>0</v>
      </c>
      <c r="AQ8" s="72">
        <v>0</v>
      </c>
      <c r="AR8" s="72">
        <v>0</v>
      </c>
      <c r="AS8" s="72">
        <v>0</v>
      </c>
      <c r="AT8" s="69">
        <v>0</v>
      </c>
      <c r="AU8" s="73">
        <v>0</v>
      </c>
      <c r="AV8" s="73">
        <v>0</v>
      </c>
      <c r="AW8" s="73">
        <v>0</v>
      </c>
      <c r="AX8" s="73">
        <v>0</v>
      </c>
      <c r="AY8" s="73">
        <v>0</v>
      </c>
      <c r="AZ8" s="73">
        <v>0</v>
      </c>
      <c r="BA8" s="73">
        <v>0</v>
      </c>
      <c r="BB8" s="73">
        <v>0</v>
      </c>
      <c r="BC8" s="73">
        <v>0</v>
      </c>
      <c r="BD8" s="73">
        <v>0</v>
      </c>
      <c r="BE8" s="73">
        <v>0</v>
      </c>
      <c r="BF8" s="72">
        <v>28.7</v>
      </c>
      <c r="BG8" s="72">
        <v>31.2</v>
      </c>
      <c r="BH8" s="72">
        <v>23.1</v>
      </c>
      <c r="BI8" s="72">
        <v>33.5</v>
      </c>
      <c r="BJ8" s="72">
        <v>21.2</v>
      </c>
      <c r="BK8" s="72">
        <v>53.1</v>
      </c>
      <c r="BL8" s="72">
        <v>33.4</v>
      </c>
      <c r="BM8" s="72">
        <v>35.9</v>
      </c>
      <c r="BN8" s="72">
        <v>44.1</v>
      </c>
      <c r="BO8" s="72">
        <v>46</v>
      </c>
      <c r="BP8" s="69">
        <v>66.5</v>
      </c>
      <c r="BQ8" s="73">
        <v>25382</v>
      </c>
      <c r="BR8" s="73">
        <v>25488</v>
      </c>
      <c r="BS8" s="73">
        <v>25467</v>
      </c>
      <c r="BT8" s="74">
        <v>25584</v>
      </c>
      <c r="BU8" s="74">
        <v>24760</v>
      </c>
      <c r="BV8" s="73">
        <v>72881</v>
      </c>
      <c r="BW8" s="73">
        <v>44530</v>
      </c>
      <c r="BX8" s="73">
        <v>42739</v>
      </c>
      <c r="BY8" s="73">
        <v>42448</v>
      </c>
      <c r="BZ8" s="73">
        <v>41242</v>
      </c>
      <c r="CA8" s="71">
        <v>36283</v>
      </c>
      <c r="CB8" s="72">
        <v>16.7</v>
      </c>
      <c r="CC8" s="72">
        <v>17.7</v>
      </c>
      <c r="CD8" s="72">
        <v>52.9</v>
      </c>
      <c r="CE8" s="72">
        <v>55.9</v>
      </c>
      <c r="CF8" s="72">
        <v>58.8</v>
      </c>
      <c r="CG8" s="72">
        <v>40.5</v>
      </c>
      <c r="CH8" s="72">
        <v>32.299999999999997</v>
      </c>
      <c r="CI8" s="72">
        <v>44</v>
      </c>
      <c r="CJ8" s="72">
        <v>43.5</v>
      </c>
      <c r="CK8" s="72">
        <v>45.6</v>
      </c>
      <c r="CL8" s="69">
        <v>57.5</v>
      </c>
      <c r="CM8" s="71">
        <v>422</v>
      </c>
      <c r="CN8" s="71">
        <v>0</v>
      </c>
      <c r="CO8" s="72">
        <v>0</v>
      </c>
      <c r="CP8" s="72">
        <v>0</v>
      </c>
      <c r="CQ8" s="72">
        <v>0</v>
      </c>
      <c r="CR8" s="72">
        <v>0</v>
      </c>
      <c r="CS8" s="72">
        <v>0</v>
      </c>
      <c r="CT8" s="72">
        <v>0</v>
      </c>
      <c r="CU8" s="72">
        <v>0</v>
      </c>
      <c r="CV8" s="72">
        <v>0</v>
      </c>
      <c r="CW8" s="72">
        <v>0</v>
      </c>
      <c r="CX8" s="72">
        <v>0</v>
      </c>
      <c r="CY8" s="69">
        <v>358.3</v>
      </c>
      <c r="CZ8" s="72">
        <v>0</v>
      </c>
      <c r="DA8" s="72">
        <v>0</v>
      </c>
      <c r="DB8" s="72">
        <v>0</v>
      </c>
      <c r="DC8" s="72">
        <v>0</v>
      </c>
      <c r="DD8" s="72">
        <v>0</v>
      </c>
      <c r="DE8" s="72">
        <v>48.9</v>
      </c>
      <c r="DF8" s="72">
        <v>46.1</v>
      </c>
      <c r="DG8" s="72">
        <v>40.700000000000003</v>
      </c>
      <c r="DH8" s="72">
        <v>37.200000000000003</v>
      </c>
      <c r="DI8" s="72">
        <v>32.1</v>
      </c>
      <c r="DJ8" s="69">
        <v>12.4</v>
      </c>
      <c r="DK8" s="72">
        <v>80</v>
      </c>
      <c r="DL8" s="72">
        <v>72.3</v>
      </c>
      <c r="DM8" s="72">
        <v>60.6</v>
      </c>
      <c r="DN8" s="72">
        <v>62.2</v>
      </c>
      <c r="DO8" s="72">
        <v>70.900000000000006</v>
      </c>
      <c r="DP8" s="72">
        <v>170.9</v>
      </c>
      <c r="DQ8" s="72">
        <v>157.69999999999999</v>
      </c>
      <c r="DR8" s="72">
        <v>159.30000000000001</v>
      </c>
      <c r="DS8" s="72">
        <v>172.2</v>
      </c>
      <c r="DT8" s="72">
        <v>166.8</v>
      </c>
      <c r="DU8" s="69">
        <v>188.5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121</v>
      </c>
      <c r="C10" s="79" t="s">
        <v>122</v>
      </c>
      <c r="D10" s="79" t="s">
        <v>123</v>
      </c>
      <c r="E10" s="79" t="s">
        <v>124</v>
      </c>
      <c r="F10" s="79" t="s">
        <v>125</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60</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2018-03-22T05:01:52Z</cp:lastPrinted>
  <dcterms:created xsi:type="dcterms:W3CDTF">2018-02-09T01:43:25Z</dcterms:created>
  <dcterms:modified xsi:type="dcterms:W3CDTF">2018-03-26T01:25:08Z</dcterms:modified>
  <cp:category/>
</cp:coreProperties>
</file>