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1\04調査係\★経営比較分析表\★ H28決算（上水・下水・電気・バス・観光・駐車場）\H300313 ★公表に向けて（観光・駐車場）\01 事業係から提出\作業用\01都道府県\18福井県（都道府県）-\"/>
    </mc:Choice>
  </mc:AlternateContent>
  <workbookProtection workbookPassword="B319" lockStructure="1"/>
  <bookViews>
    <workbookView xWindow="240" yWindow="60" windowWidth="14940" windowHeight="7872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DL7" i="5"/>
  <c r="DK7" i="5"/>
  <c r="DI7" i="5"/>
  <c r="DH7" i="5"/>
  <c r="LT78" i="4" s="1"/>
  <c r="DG7" i="5"/>
  <c r="DF7" i="5"/>
  <c r="DE7" i="5"/>
  <c r="DD7" i="5"/>
  <c r="MI77" i="4" s="1"/>
  <c r="DC7" i="5"/>
  <c r="DB7" i="5"/>
  <c r="DA7" i="5"/>
  <c r="CZ7" i="5"/>
  <c r="KA77" i="4" s="1"/>
  <c r="CN7" i="5"/>
  <c r="CM7" i="5"/>
  <c r="BZ7" i="5"/>
  <c r="BY7" i="5"/>
  <c r="LH53" i="4" s="1"/>
  <c r="BX7" i="5"/>
  <c r="BW7" i="5"/>
  <c r="BV7" i="5"/>
  <c r="BU7" i="5"/>
  <c r="MA52" i="4" s="1"/>
  <c r="BT7" i="5"/>
  <c r="BS7" i="5"/>
  <c r="BR7" i="5"/>
  <c r="BQ7" i="5"/>
  <c r="JC52" i="4" s="1"/>
  <c r="BO7" i="5"/>
  <c r="BN7" i="5"/>
  <c r="BM7" i="5"/>
  <c r="BL7" i="5"/>
  <c r="FE53" i="4" s="1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AP7" i="5"/>
  <c r="AO7" i="5"/>
  <c r="AN7" i="5"/>
  <c r="AM7" i="5"/>
  <c r="AL7" i="5"/>
  <c r="FX31" i="4" s="1"/>
  <c r="AK7" i="5"/>
  <c r="AJ7" i="5"/>
  <c r="AH7" i="5"/>
  <c r="AG7" i="5"/>
  <c r="BZ32" i="4" s="1"/>
  <c r="AF7" i="5"/>
  <c r="AE7" i="5"/>
  <c r="AD7" i="5"/>
  <c r="AC7" i="5"/>
  <c r="CS31" i="4" s="1"/>
  <c r="AB7" i="5"/>
  <c r="AA7" i="5"/>
  <c r="Z7" i="5"/>
  <c r="Y7" i="5"/>
  <c r="U31" i="4" s="1"/>
  <c r="X7" i="5"/>
  <c r="W7" i="5"/>
  <c r="V7" i="5"/>
  <c r="U7" i="5"/>
  <c r="LJ8" i="4" s="1"/>
  <c r="T7" i="5"/>
  <c r="S7" i="5"/>
  <c r="R7" i="5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EL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BG52" i="4"/>
  <c r="AN52" i="4"/>
  <c r="MA32" i="4"/>
  <c r="LH32" i="4"/>
  <c r="KO32" i="4"/>
  <c r="JC32" i="4"/>
  <c r="HJ32" i="4"/>
  <c r="GQ32" i="4"/>
  <c r="FX32" i="4"/>
  <c r="FE32" i="4"/>
  <c r="EL32" i="4"/>
  <c r="CS32" i="4"/>
  <c r="BG32" i="4"/>
  <c r="AN32" i="4"/>
  <c r="U32" i="4"/>
  <c r="MA31" i="4"/>
  <c r="LH31" i="4"/>
  <c r="KO31" i="4"/>
  <c r="JV31" i="4"/>
  <c r="JC31" i="4"/>
  <c r="HJ31" i="4"/>
  <c r="GQ31" i="4"/>
  <c r="FE31" i="4"/>
  <c r="EL31" i="4"/>
  <c r="BZ31" i="4"/>
  <c r="BG31" i="4"/>
  <c r="AN31" i="4"/>
  <c r="LJ10" i="4"/>
  <c r="JQ10" i="4"/>
  <c r="HX10" i="4"/>
  <c r="DU10" i="4"/>
  <c r="AQ10" i="4"/>
  <c r="B10" i="4"/>
  <c r="JQ8" i="4"/>
  <c r="HX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K76" i="4" l="1"/>
  <c r="LH51" i="4"/>
  <c r="BZ30" i="4"/>
  <c r="LT76" i="4"/>
  <c r="GQ51" i="4"/>
  <c r="LH30" i="4"/>
  <c r="BZ51" i="4"/>
  <c r="GQ30" i="4"/>
  <c r="IE76" i="4"/>
  <c r="HP76" i="4"/>
  <c r="BG30" i="4"/>
  <c r="BG51" i="4"/>
  <c r="AV76" i="4"/>
  <c r="KO51" i="4"/>
  <c r="FX30" i="4"/>
  <c r="LE76" i="4"/>
  <c r="FX51" i="4"/>
  <c r="KO30" i="4"/>
  <c r="KP76" i="4"/>
  <c r="FE51" i="4"/>
  <c r="HA76" i="4"/>
  <c r="AN51" i="4"/>
  <c r="FE30" i="4"/>
  <c r="AN30" i="4"/>
  <c r="JV51" i="4"/>
  <c r="AG76" i="4"/>
  <c r="JV30" i="4"/>
  <c r="R76" i="4"/>
  <c r="KA76" i="4"/>
  <c r="EL51" i="4"/>
  <c r="JC30" i="4"/>
  <c r="GL76" i="4"/>
  <c r="U51" i="4"/>
  <c r="EL30" i="4"/>
  <c r="JC51" i="4"/>
  <c r="U30" i="4"/>
</calcChain>
</file>

<file path=xl/sharedStrings.xml><?xml version="1.0" encoding="utf-8"?>
<sst xmlns="http://schemas.openxmlformats.org/spreadsheetml/2006/main" count="286" uniqueCount="136">
  <si>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</si>
  <si>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</si>
  <si>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</si>
  <si>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</si>
  <si>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</si>
  <si>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</si>
  <si>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</si>
  <si>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</si>
  <si>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</si>
  <si>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</si>
  <si>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</si>
  <si>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</si>
  <si>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</si>
  <si>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</si>
  <si>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</si>
  <si>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</si>
  <si>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</si>
  <si>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</si>
  <si>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</si>
  <si>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</si>
  <si>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</si>
  <si>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</si>
  <si>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</si>
  <si>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</si>
  <si>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</si>
  <si>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</si>
  <si>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</si>
  <si>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</si>
  <si>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</si>
  <si>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</si>
  <si>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</si>
  <si>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</si>
  <si>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</si>
  <si>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</si>
  <si>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</si>
  <si>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</si>
  <si>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</si>
  <si>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</si>
  <si>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</si>
  <si>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</si>
  <si>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</si>
  <si>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</si>
  <si>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</si>
  <si>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</si>
  <si>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</si>
  <si>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</si>
  <si>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</si>
  <si>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</si>
  <si>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</si>
  <si>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</si>
  <si>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</si>
  <si>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</si>
  <si>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</si>
  <si>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</si>
  <si>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</si>
  <si>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</si>
  <si>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</si>
  <si>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</si>
  <si>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</si>
  <si>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</si>
  <si>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</si>
  <si>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</si>
  <si>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</si>
  <si>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</si>
  <si>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</si>
  <si>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</si>
  <si>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</si>
  <si>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</si>
  <si>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</si>
  <si>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</si>
  <si>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</si>
  <si>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</si>
  <si>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</si>
  <si>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</si>
  <si>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</si>
  <si>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</si>
  <si>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</si>
  <si>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</si>
  <si>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</si>
  <si>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</si>
  <si>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</si>
  <si>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</si>
  <si>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</si>
  <si>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</si>
  <si>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</si>
  <si>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</si>
  <si>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</si>
  <si>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</si>
  <si>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</si>
  <si>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</si>
  <si>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</si>
  <si>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</si>
  <si>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</si>
  <si>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</si>
  <si>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</si>
  <si>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</si>
  <si>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</si>
  <si>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</si>
  <si>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</si>
  <si>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</si>
  <si>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</si>
  <si>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</si>
  <si>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</si>
  <si>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</si>
  <si>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</si>
  <si>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</si>
  <si>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</si>
  <si>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</si>
  <si>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</si>
  <si>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</si>
  <si>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</si>
  <si>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</si>
  <si>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</si>
  <si>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</si>
  <si>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福井県</t>
  </si>
  <si>
    <t>福井駅前地下駐車場</t>
  </si>
  <si>
    <t>法非適用</t>
  </si>
  <si>
    <t>駐車場整備事業</t>
  </si>
  <si>
    <t>-</t>
  </si>
  <si>
    <t>Ａ２Ｂ１</t>
  </si>
  <si>
    <t>該当数値なし</t>
  </si>
  <si>
    <t>届出駐車場</t>
  </si>
  <si>
    <t>地下式</t>
  </si>
  <si>
    <t>駅</t>
  </si>
  <si>
    <t>無</t>
  </si>
  <si>
    <t>代行制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</si>
  <si>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</si>
  <si>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</si>
  <si>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</si>
  <si>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</si>
  <si>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</si>
  <si>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・収益的収支比率は平均値を下回っているものの、料金収入は毎年増加傾向で、比率は少しずつ上昇している。
・平成28年度は年間利用台数が伸び、駐車台数一台当たりの他会計補助金額は減少した。
・売上高ＧＯＰ比率は、平成28年度料金収入が増加し、比率は大きく伸びた。また、平均値を大きく上回っている。</t>
    <rPh sb="1" eb="4">
      <t>シュウエキテキ</t>
    </rPh>
    <rPh sb="4" eb="6">
      <t>シュウシ</t>
    </rPh>
    <rPh sb="6" eb="8">
      <t>ヒリツ</t>
    </rPh>
    <rPh sb="9" eb="11">
      <t>ヘイキン</t>
    </rPh>
    <rPh sb="11" eb="12">
      <t>チ</t>
    </rPh>
    <rPh sb="13" eb="15">
      <t>シタマワ</t>
    </rPh>
    <rPh sb="23" eb="25">
      <t>リョウキン</t>
    </rPh>
    <rPh sb="25" eb="27">
      <t>シュウニュウ</t>
    </rPh>
    <rPh sb="28" eb="30">
      <t>マイネン</t>
    </rPh>
    <rPh sb="30" eb="32">
      <t>ゾウカ</t>
    </rPh>
    <rPh sb="32" eb="34">
      <t>ケイコウ</t>
    </rPh>
    <rPh sb="36" eb="38">
      <t>ヒリツ</t>
    </rPh>
    <rPh sb="39" eb="40">
      <t>スコ</t>
    </rPh>
    <rPh sb="43" eb="45">
      <t>ジョウショウ</t>
    </rPh>
    <rPh sb="52" eb="54">
      <t>ヘイセイ</t>
    </rPh>
    <rPh sb="56" eb="57">
      <t>ネン</t>
    </rPh>
    <rPh sb="57" eb="58">
      <t>ド</t>
    </rPh>
    <rPh sb="59" eb="61">
      <t>ネンカン</t>
    </rPh>
    <rPh sb="61" eb="63">
      <t>リヨウ</t>
    </rPh>
    <rPh sb="63" eb="65">
      <t>ダイスウ</t>
    </rPh>
    <rPh sb="66" eb="67">
      <t>ノ</t>
    </rPh>
    <rPh sb="69" eb="71">
      <t>チュウシャ</t>
    </rPh>
    <rPh sb="71" eb="73">
      <t>ダイスウ</t>
    </rPh>
    <rPh sb="73" eb="74">
      <t>イチ</t>
    </rPh>
    <rPh sb="74" eb="75">
      <t>ダイ</t>
    </rPh>
    <rPh sb="75" eb="76">
      <t>ア</t>
    </rPh>
    <rPh sb="79" eb="80">
      <t>タ</t>
    </rPh>
    <rPh sb="80" eb="82">
      <t>カイケイ</t>
    </rPh>
    <rPh sb="82" eb="85">
      <t>ホジョキン</t>
    </rPh>
    <rPh sb="85" eb="86">
      <t>ガク</t>
    </rPh>
    <rPh sb="87" eb="89">
      <t>ゲンショウ</t>
    </rPh>
    <rPh sb="94" eb="96">
      <t>ウリアゲ</t>
    </rPh>
    <rPh sb="96" eb="97">
      <t>タカ</t>
    </rPh>
    <rPh sb="100" eb="102">
      <t>ヒリツ</t>
    </rPh>
    <rPh sb="104" eb="106">
      <t>ヘイセイ</t>
    </rPh>
    <rPh sb="108" eb="109">
      <t>ネン</t>
    </rPh>
    <rPh sb="109" eb="110">
      <t>ド</t>
    </rPh>
    <rPh sb="110" eb="112">
      <t>リョウキン</t>
    </rPh>
    <rPh sb="112" eb="114">
      <t>シュウニュウ</t>
    </rPh>
    <rPh sb="115" eb="117">
      <t>ゾウカ</t>
    </rPh>
    <rPh sb="119" eb="121">
      <t>ヒリツ</t>
    </rPh>
    <rPh sb="122" eb="123">
      <t>オオ</t>
    </rPh>
    <rPh sb="125" eb="126">
      <t>ノ</t>
    </rPh>
    <rPh sb="132" eb="135">
      <t>ヘイキンチ</t>
    </rPh>
    <rPh sb="136" eb="137">
      <t>オオ</t>
    </rPh>
    <rPh sb="139" eb="141">
      <t>ウワマワ</t>
    </rPh>
    <phoneticPr fontId="6"/>
  </si>
  <si>
    <t>・利用台数、料金収入とも増加傾向にあるものの、企業債残高があることから、収益的収支比率は平均値を下回っている状況である。今後、近隣店舗などへの営業やリピーター確保に向けた取り組みを行い、料金収入のアップに努めていく。</t>
    <rPh sb="1" eb="3">
      <t>リヨウ</t>
    </rPh>
    <rPh sb="3" eb="5">
      <t>ダイスウ</t>
    </rPh>
    <rPh sb="6" eb="8">
      <t>リョウキン</t>
    </rPh>
    <rPh sb="8" eb="10">
      <t>シュウニュウ</t>
    </rPh>
    <rPh sb="12" eb="14">
      <t>ゾウカ</t>
    </rPh>
    <rPh sb="14" eb="16">
      <t>ケイコウ</t>
    </rPh>
    <rPh sb="23" eb="25">
      <t>キギョウ</t>
    </rPh>
    <rPh sb="25" eb="26">
      <t>サイ</t>
    </rPh>
    <rPh sb="26" eb="28">
      <t>ザンダカ</t>
    </rPh>
    <rPh sb="36" eb="39">
      <t>シュウエキテキ</t>
    </rPh>
    <rPh sb="39" eb="41">
      <t>シュウシ</t>
    </rPh>
    <rPh sb="41" eb="43">
      <t>ヒリツ</t>
    </rPh>
    <rPh sb="44" eb="47">
      <t>ヘイキンチ</t>
    </rPh>
    <rPh sb="48" eb="50">
      <t>シタマワ</t>
    </rPh>
    <rPh sb="54" eb="56">
      <t>ジョウキョウ</t>
    </rPh>
    <rPh sb="60" eb="62">
      <t>コンゴ</t>
    </rPh>
    <rPh sb="63" eb="65">
      <t>キンリン</t>
    </rPh>
    <rPh sb="65" eb="67">
      <t>テンポ</t>
    </rPh>
    <rPh sb="71" eb="73">
      <t>エイギョウ</t>
    </rPh>
    <rPh sb="79" eb="81">
      <t>カクホ</t>
    </rPh>
    <rPh sb="82" eb="83">
      <t>ム</t>
    </rPh>
    <rPh sb="85" eb="86">
      <t>ト</t>
    </rPh>
    <rPh sb="87" eb="88">
      <t>ク</t>
    </rPh>
    <rPh sb="90" eb="91">
      <t>オコナ</t>
    </rPh>
    <rPh sb="93" eb="95">
      <t>リョウキン</t>
    </rPh>
    <rPh sb="95" eb="97">
      <t>シュウニュウ</t>
    </rPh>
    <rPh sb="102" eb="103">
      <t>ツト</t>
    </rPh>
    <phoneticPr fontId="6"/>
  </si>
  <si>
    <t>・26年度以降、利用台数は増加傾向にあり、稼働率は伸びている。
・稼働率は平均値を大きく上回っている。</t>
    <rPh sb="3" eb="4">
      <t>ネン</t>
    </rPh>
    <rPh sb="4" eb="5">
      <t>ド</t>
    </rPh>
    <rPh sb="5" eb="7">
      <t>イコウ</t>
    </rPh>
    <rPh sb="8" eb="10">
      <t>リヨウ</t>
    </rPh>
    <rPh sb="10" eb="12">
      <t>ダイスウ</t>
    </rPh>
    <rPh sb="13" eb="15">
      <t>ゾウカ</t>
    </rPh>
    <rPh sb="15" eb="17">
      <t>ケイコウ</t>
    </rPh>
    <rPh sb="21" eb="23">
      <t>カドウ</t>
    </rPh>
    <rPh sb="23" eb="24">
      <t>リツ</t>
    </rPh>
    <rPh sb="25" eb="26">
      <t>ノ</t>
    </rPh>
    <rPh sb="33" eb="35">
      <t>カドウ</t>
    </rPh>
    <rPh sb="35" eb="36">
      <t>リツ</t>
    </rPh>
    <rPh sb="37" eb="40">
      <t>ヘイキンチ</t>
    </rPh>
    <rPh sb="41" eb="42">
      <t>オオ</t>
    </rPh>
    <rPh sb="44" eb="46">
      <t>ウワマワ</t>
    </rPh>
    <phoneticPr fontId="6"/>
  </si>
  <si>
    <t>・平成19年10月に開設し9年経過している。今後、駐車場管制設備など法定耐用年数により、計画的に更新していく。</t>
    <rPh sb="1" eb="3">
      <t>ヘイセイ</t>
    </rPh>
    <rPh sb="5" eb="6">
      <t>ネン</t>
    </rPh>
    <rPh sb="8" eb="9">
      <t>ガツ</t>
    </rPh>
    <rPh sb="10" eb="12">
      <t>カイセツ</t>
    </rPh>
    <rPh sb="14" eb="15">
      <t>ネン</t>
    </rPh>
    <rPh sb="15" eb="17">
      <t>ケイカ</t>
    </rPh>
    <rPh sb="22" eb="24">
      <t>コンゴ</t>
    </rPh>
    <rPh sb="25" eb="27">
      <t>チュウシャ</t>
    </rPh>
    <rPh sb="27" eb="28">
      <t>ジョウ</t>
    </rPh>
    <rPh sb="28" eb="29">
      <t>カン</t>
    </rPh>
    <rPh sb="29" eb="30">
      <t>セイ</t>
    </rPh>
    <rPh sb="30" eb="32">
      <t>セツビ</t>
    </rPh>
    <rPh sb="34" eb="36">
      <t>ホウテイ</t>
    </rPh>
    <rPh sb="36" eb="38">
      <t>タイヨウ</t>
    </rPh>
    <rPh sb="38" eb="40">
      <t>ネンスウ</t>
    </rPh>
    <rPh sb="44" eb="47">
      <t>ケイカクテキ</t>
    </rPh>
    <rPh sb="48" eb="50">
      <t>コウシン</t>
    </rPh>
    <phoneticPr fontId="6"/>
  </si>
  <si>
    <t>非設置</t>
    <rPh sb="0" eb="1">
      <t>ヒ</t>
    </rPh>
    <rPh sb="1" eb="3">
      <t>セッチ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</si>
</sst>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14" fillId="0" borderId="13" xfId="1" applyFont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49.2</c:v>
                </c:pt>
                <c:pt idx="1">
                  <c:v>48.7</c:v>
                </c:pt>
                <c:pt idx="2">
                  <c:v>51.6</c:v>
                </c:pt>
                <c:pt idx="3">
                  <c:v>53.3</c:v>
                </c:pt>
                <c:pt idx="4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792288"/>
        <c:axId val="593780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138.69999999999999</c:v>
                </c:pt>
                <c:pt idx="1">
                  <c:v>110.6</c:v>
                </c:pt>
                <c:pt idx="2">
                  <c:v>118.2</c:v>
                </c:pt>
                <c:pt idx="3">
                  <c:v>120.9</c:v>
                </c:pt>
                <c:pt idx="4">
                  <c:v>205.8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792288"/>
        <c:axId val="593780504"/>
      </c:lineChart>
      <c:dateAx>
        <c:axId val="31879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3780504"/>
        <c:crosses val="autoZero"/>
        <c:auto val="1"/>
        <c:lblOffset val="100"/>
        <c:baseTimeUnit val="years"/>
      </c:dateAx>
      <c:valAx>
        <c:axId val="593780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87922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1589.7</c:v>
                </c:pt>
                <c:pt idx="1">
                  <c:v>1470.2</c:v>
                </c:pt>
                <c:pt idx="2">
                  <c:v>1275.8</c:v>
                </c:pt>
                <c:pt idx="3">
                  <c:v>1108.5999999999999</c:v>
                </c:pt>
                <c:pt idx="4">
                  <c:v>891.8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3781288"/>
        <c:axId val="593781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543</c:v>
                </c:pt>
                <c:pt idx="1">
                  <c:v>421.1</c:v>
                </c:pt>
                <c:pt idx="2">
                  <c:v>339.7</c:v>
                </c:pt>
                <c:pt idx="3">
                  <c:v>269.89999999999998</c:v>
                </c:pt>
                <c:pt idx="4">
                  <c:v>196.2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781288"/>
        <c:axId val="593781680"/>
      </c:lineChart>
      <c:dateAx>
        <c:axId val="593781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3781680"/>
        <c:crosses val="autoZero"/>
        <c:auto val="1"/>
        <c:lblOffset val="100"/>
        <c:baseTimeUnit val="years"/>
      </c:dateAx>
      <c:valAx>
        <c:axId val="593781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37812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3782464"/>
        <c:axId val="593782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782464"/>
        <c:axId val="593782856"/>
      </c:lineChart>
      <c:dateAx>
        <c:axId val="593782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3782856"/>
        <c:crosses val="autoZero"/>
        <c:auto val="1"/>
        <c:lblOffset val="100"/>
        <c:baseTimeUnit val="years"/>
      </c:dateAx>
      <c:valAx>
        <c:axId val="593782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37824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3783640"/>
        <c:axId val="593784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783640"/>
        <c:axId val="593784032"/>
      </c:lineChart>
      <c:dateAx>
        <c:axId val="593783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3784032"/>
        <c:crosses val="autoZero"/>
        <c:auto val="1"/>
        <c:lblOffset val="100"/>
        <c:baseTimeUnit val="years"/>
      </c:dateAx>
      <c:valAx>
        <c:axId val="593784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3783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50.8</c:v>
                </c:pt>
                <c:pt idx="1">
                  <c:v>51.3</c:v>
                </c:pt>
                <c:pt idx="2">
                  <c:v>48.4</c:v>
                </c:pt>
                <c:pt idx="3">
                  <c:v>46.7</c:v>
                </c:pt>
                <c:pt idx="4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3784816"/>
        <c:axId val="593785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27.8</c:v>
                </c:pt>
                <c:pt idx="1">
                  <c:v>30.1</c:v>
                </c:pt>
                <c:pt idx="2">
                  <c:v>26.5</c:v>
                </c:pt>
                <c:pt idx="3">
                  <c:v>25.2</c:v>
                </c:pt>
                <c:pt idx="4">
                  <c:v>28.8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784816"/>
        <c:axId val="593785208"/>
      </c:lineChart>
      <c:dateAx>
        <c:axId val="593784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3785208"/>
        <c:crosses val="autoZero"/>
        <c:auto val="1"/>
        <c:lblOffset val="100"/>
        <c:baseTimeUnit val="years"/>
      </c:dateAx>
      <c:valAx>
        <c:axId val="593785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37848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370</c:v>
                </c:pt>
                <c:pt idx="1">
                  <c:v>376</c:v>
                </c:pt>
                <c:pt idx="2">
                  <c:v>417</c:v>
                </c:pt>
                <c:pt idx="3">
                  <c:v>410</c:v>
                </c:pt>
                <c:pt idx="4">
                  <c:v>326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3785992"/>
        <c:axId val="593786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650</c:v>
                </c:pt>
                <c:pt idx="1">
                  <c:v>650</c:v>
                </c:pt>
                <c:pt idx="2">
                  <c:v>543</c:v>
                </c:pt>
                <c:pt idx="3">
                  <c:v>454</c:v>
                </c:pt>
                <c:pt idx="4">
                  <c:v>384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785992"/>
        <c:axId val="593786384"/>
      </c:lineChart>
      <c:dateAx>
        <c:axId val="593785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3786384"/>
        <c:crosses val="autoZero"/>
        <c:auto val="1"/>
        <c:lblOffset val="100"/>
        <c:baseTimeUnit val="years"/>
      </c:dateAx>
      <c:valAx>
        <c:axId val="593786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937859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326.5</c:v>
                </c:pt>
                <c:pt idx="1">
                  <c:v>328.5</c:v>
                </c:pt>
                <c:pt idx="2">
                  <c:v>279.5</c:v>
                </c:pt>
                <c:pt idx="3">
                  <c:v>279</c:v>
                </c:pt>
                <c:pt idx="4">
                  <c:v>300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3787168"/>
        <c:axId val="593787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195.5</c:v>
                </c:pt>
                <c:pt idx="1">
                  <c:v>199.1</c:v>
                </c:pt>
                <c:pt idx="2">
                  <c:v>191.4</c:v>
                </c:pt>
                <c:pt idx="3">
                  <c:v>194.7</c:v>
                </c:pt>
                <c:pt idx="4">
                  <c:v>193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787168"/>
        <c:axId val="593787560"/>
      </c:lineChart>
      <c:dateAx>
        <c:axId val="593787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3787560"/>
        <c:crosses val="autoZero"/>
        <c:auto val="1"/>
        <c:lblOffset val="100"/>
        <c:baseTimeUnit val="years"/>
      </c:dateAx>
      <c:valAx>
        <c:axId val="593787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37871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44.2</c:v>
                </c:pt>
                <c:pt idx="1">
                  <c:v>41</c:v>
                </c:pt>
                <c:pt idx="2">
                  <c:v>43.2</c:v>
                </c:pt>
                <c:pt idx="3">
                  <c:v>41.8</c:v>
                </c:pt>
                <c:pt idx="4">
                  <c:v>47.8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873816"/>
        <c:axId val="31787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24.4</c:v>
                </c:pt>
                <c:pt idx="1">
                  <c:v>24.4</c:v>
                </c:pt>
                <c:pt idx="2">
                  <c:v>24.2</c:v>
                </c:pt>
                <c:pt idx="3">
                  <c:v>25.5</c:v>
                </c:pt>
                <c:pt idx="4">
                  <c:v>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873816"/>
        <c:axId val="317874208"/>
      </c:lineChart>
      <c:dateAx>
        <c:axId val="317873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7874208"/>
        <c:crosses val="autoZero"/>
        <c:auto val="1"/>
        <c:lblOffset val="100"/>
        <c:baseTimeUnit val="years"/>
      </c:dateAx>
      <c:valAx>
        <c:axId val="31787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78738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37681</c:v>
                </c:pt>
                <c:pt idx="1">
                  <c:v>35028</c:v>
                </c:pt>
                <c:pt idx="2">
                  <c:v>39160</c:v>
                </c:pt>
                <c:pt idx="3">
                  <c:v>39823</c:v>
                </c:pt>
                <c:pt idx="4">
                  <c:v>51092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874992"/>
        <c:axId val="317875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40082</c:v>
                </c:pt>
                <c:pt idx="1">
                  <c:v>40365</c:v>
                </c:pt>
                <c:pt idx="2">
                  <c:v>48967</c:v>
                </c:pt>
                <c:pt idx="3">
                  <c:v>46827</c:v>
                </c:pt>
                <c:pt idx="4">
                  <c:v>47288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874992"/>
        <c:axId val="317875384"/>
      </c:lineChart>
      <c:dateAx>
        <c:axId val="31787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7875384"/>
        <c:crosses val="autoZero"/>
        <c:auto val="1"/>
        <c:lblOffset val="100"/>
        <c:baseTimeUnit val="years"/>
      </c:dateAx>
      <c:valAx>
        <c:axId val="317875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178749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60" zoomScaleNormal="60" zoomScaleSheetLayoutView="70" workbookViewId="0"/>
  </sheetViews>
  <sheetFormatPr defaultColWidth="2.6640625" defaultRowHeight="13.2"/>
  <cols>
    <col min="1" max="1" width="2.6640625" style="3" customWidth="1"/>
    <col min="2" max="2" width="0.88671875" style="3" customWidth="1"/>
    <col min="3" max="244" width="0.6640625" style="3" customWidth="1"/>
    <col min="245" max="245" width="0.88671875" style="3" customWidth="1"/>
    <col min="246" max="366" width="0.6640625" style="3" customWidth="1"/>
    <col min="367" max="367" width="2.6640625" style="3"/>
    <col min="368" max="382" width="3.109375" style="3" customWidth="1"/>
    <col min="383" max="16384" width="2.6640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</row>
    <row r="3" spans="1:382" ht="9.75" customHeight="1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</row>
    <row r="4" spans="1:382" ht="9.75" customHeight="1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82" t="str">
        <f>データ!H6&amp;"　"&amp;データ!I6</f>
        <v>福井県　福井駅前地下駐車場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87" t="s">
        <v>6</v>
      </c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 t="s">
        <v>7</v>
      </c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 t="s">
        <v>8</v>
      </c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駐車場整備事業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-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Ａ２Ｂ１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135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88" t="str">
        <f>データ!S7</f>
        <v>駅</v>
      </c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 t="str">
        <f>データ!T7</f>
        <v>無</v>
      </c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9">
        <f>データ!U7</f>
        <v>2828</v>
      </c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4"/>
      <c r="ND8" s="90" t="s">
        <v>10</v>
      </c>
      <c r="NE8" s="9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87" t="s">
        <v>16</v>
      </c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 t="s">
        <v>17</v>
      </c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 t="s">
        <v>18</v>
      </c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4"/>
      <c r="ND9" s="96" t="s">
        <v>19</v>
      </c>
      <c r="NE9" s="97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98" t="str">
        <f>データ!O7</f>
        <v>該当数値なし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0"/>
      <c r="AQ10" s="92" t="str">
        <f>データ!P7</f>
        <v>届出駐車場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4"/>
      <c r="CF10" s="92" t="str">
        <f>データ!Q7</f>
        <v>地下式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9">
        <f>データ!R7</f>
        <v>9</v>
      </c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89">
        <f>データ!V7</f>
        <v>200</v>
      </c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>
        <f>データ!W7</f>
        <v>300</v>
      </c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8" t="str">
        <f>データ!X7</f>
        <v>代行制</v>
      </c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2"/>
      <c r="ND10" s="101" t="s">
        <v>21</v>
      </c>
      <c r="NE10" s="10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03" t="s">
        <v>23</v>
      </c>
      <c r="NE11" s="103"/>
      <c r="NF11" s="103"/>
      <c r="NG11" s="103"/>
      <c r="NH11" s="103"/>
      <c r="NI11" s="103"/>
      <c r="NJ11" s="103"/>
      <c r="NK11" s="103"/>
      <c r="NL11" s="103"/>
      <c r="NM11" s="103"/>
      <c r="NN11" s="103"/>
      <c r="NO11" s="103"/>
      <c r="NP11" s="103"/>
      <c r="NQ11" s="103"/>
      <c r="NR11" s="103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4"/>
      <c r="NE13" s="104"/>
      <c r="NF13" s="104"/>
      <c r="NG13" s="104"/>
      <c r="NH13" s="104"/>
      <c r="NI13" s="104"/>
      <c r="NJ13" s="104"/>
      <c r="NK13" s="104"/>
      <c r="NL13" s="104"/>
      <c r="NM13" s="104"/>
      <c r="NN13" s="104"/>
      <c r="NO13" s="104"/>
      <c r="NP13" s="104"/>
      <c r="NQ13" s="104"/>
      <c r="NR13" s="104"/>
    </row>
    <row r="14" spans="1:382" ht="13.5" customHeight="1">
      <c r="A14" s="19"/>
      <c r="B14" s="7"/>
      <c r="C14" s="8"/>
      <c r="D14" s="8"/>
      <c r="E14" s="8"/>
      <c r="F14" s="8"/>
      <c r="G14" s="8"/>
      <c r="H14" s="105" t="s">
        <v>24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5" t="s">
        <v>25</v>
      </c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8"/>
      <c r="MX14" s="8"/>
      <c r="MY14" s="8"/>
      <c r="MZ14" s="8"/>
      <c r="NA14" s="8"/>
      <c r="NB14" s="9"/>
      <c r="NC14" s="2"/>
      <c r="ND14" s="107" t="s">
        <v>26</v>
      </c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9"/>
    </row>
    <row r="15" spans="1:382" ht="13.5" customHeight="1">
      <c r="A15" s="2"/>
      <c r="B15" s="20"/>
      <c r="C15" s="21"/>
      <c r="D15" s="21"/>
      <c r="E15" s="21"/>
      <c r="F15" s="21"/>
      <c r="G15" s="21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  <c r="IZ15" s="106"/>
      <c r="JA15" s="106"/>
      <c r="JB15" s="106"/>
      <c r="JC15" s="106"/>
      <c r="JD15" s="106"/>
      <c r="JE15" s="106"/>
      <c r="JF15" s="106"/>
      <c r="JG15" s="106"/>
      <c r="JH15" s="106"/>
      <c r="JI15" s="106"/>
      <c r="JJ15" s="106"/>
      <c r="JK15" s="106"/>
      <c r="JL15" s="106"/>
      <c r="JM15" s="106"/>
      <c r="JN15" s="106"/>
      <c r="JO15" s="106"/>
      <c r="JP15" s="106"/>
      <c r="JQ15" s="106"/>
      <c r="JR15" s="106"/>
      <c r="JS15" s="106"/>
      <c r="JT15" s="106"/>
      <c r="JU15" s="106"/>
      <c r="JV15" s="106"/>
      <c r="JW15" s="106"/>
      <c r="JX15" s="106"/>
      <c r="JY15" s="106"/>
      <c r="JZ15" s="106"/>
      <c r="KA15" s="106"/>
      <c r="KB15" s="106"/>
      <c r="KC15" s="106"/>
      <c r="KD15" s="106"/>
      <c r="KE15" s="106"/>
      <c r="KF15" s="106"/>
      <c r="KG15" s="106"/>
      <c r="KH15" s="106"/>
      <c r="KI15" s="106"/>
      <c r="KJ15" s="106"/>
      <c r="KK15" s="106"/>
      <c r="KL15" s="106"/>
      <c r="KM15" s="106"/>
      <c r="KN15" s="106"/>
      <c r="KO15" s="106"/>
      <c r="KP15" s="106"/>
      <c r="KQ15" s="106"/>
      <c r="KR15" s="106"/>
      <c r="KS15" s="106"/>
      <c r="KT15" s="106"/>
      <c r="KU15" s="106"/>
      <c r="KV15" s="106"/>
      <c r="KW15" s="106"/>
      <c r="KX15" s="106"/>
      <c r="KY15" s="106"/>
      <c r="KZ15" s="106"/>
      <c r="LA15" s="106"/>
      <c r="LB15" s="106"/>
      <c r="LC15" s="106"/>
      <c r="LD15" s="106"/>
      <c r="LE15" s="106"/>
      <c r="LF15" s="106"/>
      <c r="LG15" s="106"/>
      <c r="LH15" s="106"/>
      <c r="LI15" s="106"/>
      <c r="LJ15" s="106"/>
      <c r="LK15" s="106"/>
      <c r="LL15" s="106"/>
      <c r="LM15" s="106"/>
      <c r="LN15" s="106"/>
      <c r="LO15" s="106"/>
      <c r="LP15" s="106"/>
      <c r="LQ15" s="106"/>
      <c r="LR15" s="106"/>
      <c r="LS15" s="106"/>
      <c r="LT15" s="106"/>
      <c r="LU15" s="106"/>
      <c r="LV15" s="106"/>
      <c r="LW15" s="106"/>
      <c r="LX15" s="106"/>
      <c r="LY15" s="106"/>
      <c r="LZ15" s="106"/>
      <c r="MA15" s="106"/>
      <c r="MB15" s="106"/>
      <c r="MC15" s="106"/>
      <c r="MD15" s="106"/>
      <c r="ME15" s="106"/>
      <c r="MF15" s="106"/>
      <c r="MG15" s="106"/>
      <c r="MH15" s="106"/>
      <c r="MI15" s="106"/>
      <c r="MJ15" s="106"/>
      <c r="MK15" s="106"/>
      <c r="ML15" s="106"/>
      <c r="MM15" s="106"/>
      <c r="MN15" s="106"/>
      <c r="MO15" s="106"/>
      <c r="MP15" s="106"/>
      <c r="MQ15" s="106"/>
      <c r="MR15" s="106"/>
      <c r="MS15" s="106"/>
      <c r="MT15" s="106"/>
      <c r="MU15" s="106"/>
      <c r="MV15" s="106"/>
      <c r="MW15" s="21"/>
      <c r="MX15" s="21"/>
      <c r="MY15" s="21"/>
      <c r="MZ15" s="21"/>
      <c r="NA15" s="21"/>
      <c r="NB15" s="22"/>
      <c r="NC15" s="2"/>
      <c r="ND15" s="110" t="s">
        <v>131</v>
      </c>
      <c r="NE15" s="111"/>
      <c r="NF15" s="111"/>
      <c r="NG15" s="111"/>
      <c r="NH15" s="111"/>
      <c r="NI15" s="111"/>
      <c r="NJ15" s="111"/>
      <c r="NK15" s="111"/>
      <c r="NL15" s="111"/>
      <c r="NM15" s="111"/>
      <c r="NN15" s="111"/>
      <c r="NO15" s="111"/>
      <c r="NP15" s="111"/>
      <c r="NQ15" s="111"/>
      <c r="NR15" s="112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0"/>
      <c r="NE16" s="111"/>
      <c r="NF16" s="111"/>
      <c r="NG16" s="111"/>
      <c r="NH16" s="111"/>
      <c r="NI16" s="111"/>
      <c r="NJ16" s="111"/>
      <c r="NK16" s="111"/>
      <c r="NL16" s="111"/>
      <c r="NM16" s="111"/>
      <c r="NN16" s="111"/>
      <c r="NO16" s="111"/>
      <c r="NP16" s="111"/>
      <c r="NQ16" s="111"/>
      <c r="NR16" s="112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0"/>
      <c r="NE17" s="111"/>
      <c r="NF17" s="111"/>
      <c r="NG17" s="111"/>
      <c r="NH17" s="111"/>
      <c r="NI17" s="111"/>
      <c r="NJ17" s="111"/>
      <c r="NK17" s="111"/>
      <c r="NL17" s="111"/>
      <c r="NM17" s="111"/>
      <c r="NN17" s="111"/>
      <c r="NO17" s="111"/>
      <c r="NP17" s="111"/>
      <c r="NQ17" s="111"/>
      <c r="NR17" s="112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0"/>
      <c r="NE18" s="111"/>
      <c r="NF18" s="111"/>
      <c r="NG18" s="111"/>
      <c r="NH18" s="111"/>
      <c r="NI18" s="111"/>
      <c r="NJ18" s="111"/>
      <c r="NK18" s="111"/>
      <c r="NL18" s="111"/>
      <c r="NM18" s="111"/>
      <c r="NN18" s="111"/>
      <c r="NO18" s="111"/>
      <c r="NP18" s="111"/>
      <c r="NQ18" s="111"/>
      <c r="NR18" s="112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0"/>
      <c r="NE19" s="111"/>
      <c r="NF19" s="111"/>
      <c r="NG19" s="111"/>
      <c r="NH19" s="111"/>
      <c r="NI19" s="111"/>
      <c r="NJ19" s="111"/>
      <c r="NK19" s="111"/>
      <c r="NL19" s="111"/>
      <c r="NM19" s="111"/>
      <c r="NN19" s="111"/>
      <c r="NO19" s="111"/>
      <c r="NP19" s="111"/>
      <c r="NQ19" s="111"/>
      <c r="NR19" s="112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0"/>
      <c r="NE20" s="111"/>
      <c r="NF20" s="111"/>
      <c r="NG20" s="111"/>
      <c r="NH20" s="111"/>
      <c r="NI20" s="111"/>
      <c r="NJ20" s="111"/>
      <c r="NK20" s="111"/>
      <c r="NL20" s="111"/>
      <c r="NM20" s="111"/>
      <c r="NN20" s="111"/>
      <c r="NO20" s="111"/>
      <c r="NP20" s="111"/>
      <c r="NQ20" s="111"/>
      <c r="NR20" s="112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0"/>
      <c r="NE21" s="111"/>
      <c r="NF21" s="111"/>
      <c r="NG21" s="111"/>
      <c r="NH21" s="111"/>
      <c r="NI21" s="111"/>
      <c r="NJ21" s="111"/>
      <c r="NK21" s="111"/>
      <c r="NL21" s="111"/>
      <c r="NM21" s="111"/>
      <c r="NN21" s="111"/>
      <c r="NO21" s="111"/>
      <c r="NP21" s="111"/>
      <c r="NQ21" s="111"/>
      <c r="NR21" s="112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0"/>
      <c r="NE22" s="111"/>
      <c r="NF22" s="111"/>
      <c r="NG22" s="111"/>
      <c r="NH22" s="111"/>
      <c r="NI22" s="111"/>
      <c r="NJ22" s="111"/>
      <c r="NK22" s="111"/>
      <c r="NL22" s="111"/>
      <c r="NM22" s="111"/>
      <c r="NN22" s="111"/>
      <c r="NO22" s="111"/>
      <c r="NP22" s="111"/>
      <c r="NQ22" s="111"/>
      <c r="NR22" s="112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0"/>
      <c r="NE23" s="111"/>
      <c r="NF23" s="111"/>
      <c r="NG23" s="111"/>
      <c r="NH23" s="111"/>
      <c r="NI23" s="111"/>
      <c r="NJ23" s="111"/>
      <c r="NK23" s="111"/>
      <c r="NL23" s="111"/>
      <c r="NM23" s="111"/>
      <c r="NN23" s="111"/>
      <c r="NO23" s="111"/>
      <c r="NP23" s="111"/>
      <c r="NQ23" s="111"/>
      <c r="NR23" s="112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0"/>
      <c r="NE24" s="111"/>
      <c r="NF24" s="111"/>
      <c r="NG24" s="111"/>
      <c r="NH24" s="111"/>
      <c r="NI24" s="111"/>
      <c r="NJ24" s="111"/>
      <c r="NK24" s="111"/>
      <c r="NL24" s="111"/>
      <c r="NM24" s="111"/>
      <c r="NN24" s="111"/>
      <c r="NO24" s="111"/>
      <c r="NP24" s="111"/>
      <c r="NQ24" s="111"/>
      <c r="NR24" s="112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0"/>
      <c r="NE25" s="111"/>
      <c r="NF25" s="111"/>
      <c r="NG25" s="111"/>
      <c r="NH25" s="111"/>
      <c r="NI25" s="111"/>
      <c r="NJ25" s="111"/>
      <c r="NK25" s="111"/>
      <c r="NL25" s="111"/>
      <c r="NM25" s="111"/>
      <c r="NN25" s="111"/>
      <c r="NO25" s="111"/>
      <c r="NP25" s="111"/>
      <c r="NQ25" s="111"/>
      <c r="NR25" s="112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0"/>
      <c r="NE26" s="111"/>
      <c r="NF26" s="111"/>
      <c r="NG26" s="111"/>
      <c r="NH26" s="111"/>
      <c r="NI26" s="111"/>
      <c r="NJ26" s="111"/>
      <c r="NK26" s="111"/>
      <c r="NL26" s="111"/>
      <c r="NM26" s="111"/>
      <c r="NN26" s="111"/>
      <c r="NO26" s="111"/>
      <c r="NP26" s="111"/>
      <c r="NQ26" s="111"/>
      <c r="NR26" s="112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0"/>
      <c r="NE27" s="111"/>
      <c r="NF27" s="111"/>
      <c r="NG27" s="111"/>
      <c r="NH27" s="111"/>
      <c r="NI27" s="111"/>
      <c r="NJ27" s="111"/>
      <c r="NK27" s="111"/>
      <c r="NL27" s="111"/>
      <c r="NM27" s="111"/>
      <c r="NN27" s="111"/>
      <c r="NO27" s="111"/>
      <c r="NP27" s="111"/>
      <c r="NQ27" s="111"/>
      <c r="NR27" s="112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0"/>
      <c r="NE28" s="111"/>
      <c r="NF28" s="111"/>
      <c r="NG28" s="111"/>
      <c r="NH28" s="111"/>
      <c r="NI28" s="111"/>
      <c r="NJ28" s="111"/>
      <c r="NK28" s="111"/>
      <c r="NL28" s="111"/>
      <c r="NM28" s="111"/>
      <c r="NN28" s="111"/>
      <c r="NO28" s="111"/>
      <c r="NP28" s="111"/>
      <c r="NQ28" s="111"/>
      <c r="NR28" s="112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0"/>
      <c r="NE29" s="111"/>
      <c r="NF29" s="111"/>
      <c r="NG29" s="111"/>
      <c r="NH29" s="111"/>
      <c r="NI29" s="111"/>
      <c r="NJ29" s="111"/>
      <c r="NK29" s="111"/>
      <c r="NL29" s="111"/>
      <c r="NM29" s="111"/>
      <c r="NN29" s="111"/>
      <c r="NO29" s="111"/>
      <c r="NP29" s="111"/>
      <c r="NQ29" s="111"/>
      <c r="NR29" s="112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3">
        <f>データ!$B$11</f>
        <v>40909</v>
      </c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>
        <f>データ!$C$11</f>
        <v>41275</v>
      </c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>
        <f>データ!$D$11</f>
        <v>41640</v>
      </c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>
        <f>データ!$E$11</f>
        <v>42005</v>
      </c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>
        <f>データ!$F$11</f>
        <v>42370</v>
      </c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3">
        <f>データ!$B$11</f>
        <v>40909</v>
      </c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>
        <f>データ!$C$11</f>
        <v>41275</v>
      </c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>
        <f>データ!$D$11</f>
        <v>41640</v>
      </c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>
        <f>データ!$E$11</f>
        <v>42005</v>
      </c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>
        <f>データ!$F$11</f>
        <v>42370</v>
      </c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3">
        <f>データ!$B$11</f>
        <v>40909</v>
      </c>
      <c r="JD30" s="113"/>
      <c r="JE30" s="113"/>
      <c r="JF30" s="113"/>
      <c r="JG30" s="113"/>
      <c r="JH30" s="113"/>
      <c r="JI30" s="113"/>
      <c r="JJ30" s="113"/>
      <c r="JK30" s="113"/>
      <c r="JL30" s="113"/>
      <c r="JM30" s="113"/>
      <c r="JN30" s="113"/>
      <c r="JO30" s="113"/>
      <c r="JP30" s="113"/>
      <c r="JQ30" s="113"/>
      <c r="JR30" s="113"/>
      <c r="JS30" s="113"/>
      <c r="JT30" s="113"/>
      <c r="JU30" s="113"/>
      <c r="JV30" s="113">
        <f>データ!$C$11</f>
        <v>41275</v>
      </c>
      <c r="JW30" s="113"/>
      <c r="JX30" s="113"/>
      <c r="JY30" s="113"/>
      <c r="JZ30" s="113"/>
      <c r="KA30" s="113"/>
      <c r="KB30" s="113"/>
      <c r="KC30" s="113"/>
      <c r="KD30" s="113"/>
      <c r="KE30" s="113"/>
      <c r="KF30" s="113"/>
      <c r="KG30" s="113"/>
      <c r="KH30" s="113"/>
      <c r="KI30" s="113"/>
      <c r="KJ30" s="113"/>
      <c r="KK30" s="113"/>
      <c r="KL30" s="113"/>
      <c r="KM30" s="113"/>
      <c r="KN30" s="113"/>
      <c r="KO30" s="113">
        <f>データ!$D$11</f>
        <v>41640</v>
      </c>
      <c r="KP30" s="113"/>
      <c r="KQ30" s="113"/>
      <c r="KR30" s="113"/>
      <c r="KS30" s="113"/>
      <c r="KT30" s="113"/>
      <c r="KU30" s="113"/>
      <c r="KV30" s="113"/>
      <c r="KW30" s="113"/>
      <c r="KX30" s="113"/>
      <c r="KY30" s="113"/>
      <c r="KZ30" s="113"/>
      <c r="LA30" s="113"/>
      <c r="LB30" s="113"/>
      <c r="LC30" s="113"/>
      <c r="LD30" s="113"/>
      <c r="LE30" s="113"/>
      <c r="LF30" s="113"/>
      <c r="LG30" s="113"/>
      <c r="LH30" s="113">
        <f>データ!$E$11</f>
        <v>42005</v>
      </c>
      <c r="LI30" s="113"/>
      <c r="LJ30" s="113"/>
      <c r="LK30" s="113"/>
      <c r="LL30" s="113"/>
      <c r="LM30" s="113"/>
      <c r="LN30" s="113"/>
      <c r="LO30" s="113"/>
      <c r="LP30" s="113"/>
      <c r="LQ30" s="113"/>
      <c r="LR30" s="113"/>
      <c r="LS30" s="113"/>
      <c r="LT30" s="113"/>
      <c r="LU30" s="113"/>
      <c r="LV30" s="113"/>
      <c r="LW30" s="113"/>
      <c r="LX30" s="113"/>
      <c r="LY30" s="113"/>
      <c r="LZ30" s="113"/>
      <c r="MA30" s="113">
        <f>データ!$F$11</f>
        <v>42370</v>
      </c>
      <c r="MB30" s="113"/>
      <c r="MC30" s="113"/>
      <c r="MD30" s="113"/>
      <c r="ME30" s="113"/>
      <c r="MF30" s="113"/>
      <c r="MG30" s="113"/>
      <c r="MH30" s="113"/>
      <c r="MI30" s="113"/>
      <c r="MJ30" s="113"/>
      <c r="MK30" s="113"/>
      <c r="ML30" s="113"/>
      <c r="MM30" s="113"/>
      <c r="MN30" s="113"/>
      <c r="MO30" s="113"/>
      <c r="MP30" s="113"/>
      <c r="MQ30" s="113"/>
      <c r="MR30" s="113"/>
      <c r="MS30" s="113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0"/>
      <c r="NE30" s="111"/>
      <c r="NF30" s="111"/>
      <c r="NG30" s="111"/>
      <c r="NH30" s="111"/>
      <c r="NI30" s="111"/>
      <c r="NJ30" s="111"/>
      <c r="NK30" s="111"/>
      <c r="NL30" s="111"/>
      <c r="NM30" s="111"/>
      <c r="NN30" s="111"/>
      <c r="NO30" s="111"/>
      <c r="NP30" s="111"/>
      <c r="NQ30" s="111"/>
      <c r="NR30" s="112"/>
    </row>
    <row r="31" spans="1:382" ht="13.5" customHeight="1">
      <c r="A31" s="2"/>
      <c r="B31" s="23"/>
      <c r="C31" s="5"/>
      <c r="D31" s="5"/>
      <c r="E31" s="5"/>
      <c r="F31" s="5"/>
      <c r="I31" s="29"/>
      <c r="J31" s="114" t="s">
        <v>27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>
        <f>データ!Y7</f>
        <v>49.2</v>
      </c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>
        <f>データ!Z7</f>
        <v>48.7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>
        <f>データ!AA7</f>
        <v>51.6</v>
      </c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>
        <f>データ!AB7</f>
        <v>53.3</v>
      </c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>
        <f>データ!AC7</f>
        <v>60</v>
      </c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4" t="s">
        <v>27</v>
      </c>
      <c r="EB31" s="115"/>
      <c r="EC31" s="115"/>
      <c r="ED31" s="115"/>
      <c r="EE31" s="115"/>
      <c r="EF31" s="115"/>
      <c r="EG31" s="115"/>
      <c r="EH31" s="115"/>
      <c r="EI31" s="115"/>
      <c r="EJ31" s="115"/>
      <c r="EK31" s="116"/>
      <c r="EL31" s="117">
        <f>データ!AJ7</f>
        <v>50.8</v>
      </c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>
        <f>データ!AK7</f>
        <v>51.3</v>
      </c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>
        <f>データ!AL7</f>
        <v>48.4</v>
      </c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>
        <f>データ!AM7</f>
        <v>46.7</v>
      </c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>
        <f>データ!AN7</f>
        <v>40</v>
      </c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4" t="s">
        <v>27</v>
      </c>
      <c r="IS31" s="115"/>
      <c r="IT31" s="115"/>
      <c r="IU31" s="115"/>
      <c r="IV31" s="115"/>
      <c r="IW31" s="115"/>
      <c r="IX31" s="115"/>
      <c r="IY31" s="115"/>
      <c r="IZ31" s="115"/>
      <c r="JA31" s="115"/>
      <c r="JB31" s="116"/>
      <c r="JC31" s="118">
        <f>データ!DK7</f>
        <v>326.5</v>
      </c>
      <c r="JD31" s="119"/>
      <c r="JE31" s="119"/>
      <c r="JF31" s="119"/>
      <c r="JG31" s="119"/>
      <c r="JH31" s="119"/>
      <c r="JI31" s="119"/>
      <c r="JJ31" s="119"/>
      <c r="JK31" s="119"/>
      <c r="JL31" s="119"/>
      <c r="JM31" s="119"/>
      <c r="JN31" s="119"/>
      <c r="JO31" s="119"/>
      <c r="JP31" s="119"/>
      <c r="JQ31" s="119"/>
      <c r="JR31" s="119"/>
      <c r="JS31" s="119"/>
      <c r="JT31" s="119"/>
      <c r="JU31" s="120"/>
      <c r="JV31" s="118">
        <f>データ!DL7</f>
        <v>328.5</v>
      </c>
      <c r="JW31" s="119"/>
      <c r="JX31" s="119"/>
      <c r="JY31" s="119"/>
      <c r="JZ31" s="119"/>
      <c r="KA31" s="119"/>
      <c r="KB31" s="119"/>
      <c r="KC31" s="119"/>
      <c r="KD31" s="119"/>
      <c r="KE31" s="119"/>
      <c r="KF31" s="119"/>
      <c r="KG31" s="119"/>
      <c r="KH31" s="119"/>
      <c r="KI31" s="119"/>
      <c r="KJ31" s="119"/>
      <c r="KK31" s="119"/>
      <c r="KL31" s="119"/>
      <c r="KM31" s="119"/>
      <c r="KN31" s="120"/>
      <c r="KO31" s="118">
        <f>データ!DM7</f>
        <v>279.5</v>
      </c>
      <c r="KP31" s="119"/>
      <c r="KQ31" s="119"/>
      <c r="KR31" s="119"/>
      <c r="KS31" s="119"/>
      <c r="KT31" s="119"/>
      <c r="KU31" s="119"/>
      <c r="KV31" s="119"/>
      <c r="KW31" s="119"/>
      <c r="KX31" s="119"/>
      <c r="KY31" s="119"/>
      <c r="KZ31" s="119"/>
      <c r="LA31" s="119"/>
      <c r="LB31" s="119"/>
      <c r="LC31" s="119"/>
      <c r="LD31" s="119"/>
      <c r="LE31" s="119"/>
      <c r="LF31" s="119"/>
      <c r="LG31" s="120"/>
      <c r="LH31" s="118">
        <f>データ!DN7</f>
        <v>279</v>
      </c>
      <c r="LI31" s="119"/>
      <c r="LJ31" s="119"/>
      <c r="LK31" s="119"/>
      <c r="LL31" s="119"/>
      <c r="LM31" s="119"/>
      <c r="LN31" s="119"/>
      <c r="LO31" s="119"/>
      <c r="LP31" s="119"/>
      <c r="LQ31" s="119"/>
      <c r="LR31" s="119"/>
      <c r="LS31" s="119"/>
      <c r="LT31" s="119"/>
      <c r="LU31" s="119"/>
      <c r="LV31" s="119"/>
      <c r="LW31" s="119"/>
      <c r="LX31" s="119"/>
      <c r="LY31" s="119"/>
      <c r="LZ31" s="120"/>
      <c r="MA31" s="118">
        <f>データ!DO7</f>
        <v>300</v>
      </c>
      <c r="MB31" s="119"/>
      <c r="MC31" s="119"/>
      <c r="MD31" s="119"/>
      <c r="ME31" s="119"/>
      <c r="MF31" s="119"/>
      <c r="MG31" s="119"/>
      <c r="MH31" s="119"/>
      <c r="MI31" s="119"/>
      <c r="MJ31" s="119"/>
      <c r="MK31" s="119"/>
      <c r="ML31" s="119"/>
      <c r="MM31" s="119"/>
      <c r="MN31" s="119"/>
      <c r="MO31" s="119"/>
      <c r="MP31" s="119"/>
      <c r="MQ31" s="119"/>
      <c r="MR31" s="119"/>
      <c r="MS31" s="120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7" t="s">
        <v>28</v>
      </c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9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4" t="s">
        <v>29</v>
      </c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>
        <f>データ!AD7</f>
        <v>138.69999999999999</v>
      </c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>
        <f>データ!AE7</f>
        <v>110.6</v>
      </c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>
        <f>データ!AF7</f>
        <v>118.2</v>
      </c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>
        <f>データ!AG7</f>
        <v>120.9</v>
      </c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>
        <f>データ!AH7</f>
        <v>205.8</v>
      </c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4" t="s">
        <v>29</v>
      </c>
      <c r="EB32" s="115"/>
      <c r="EC32" s="115"/>
      <c r="ED32" s="115"/>
      <c r="EE32" s="115"/>
      <c r="EF32" s="115"/>
      <c r="EG32" s="115"/>
      <c r="EH32" s="115"/>
      <c r="EI32" s="115"/>
      <c r="EJ32" s="115"/>
      <c r="EK32" s="116"/>
      <c r="EL32" s="117">
        <f>データ!AO7</f>
        <v>27.8</v>
      </c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>
        <f>データ!AP7</f>
        <v>30.1</v>
      </c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>
        <f>データ!AQ7</f>
        <v>26.5</v>
      </c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>
        <f>データ!AR7</f>
        <v>25.2</v>
      </c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>
        <f>データ!AS7</f>
        <v>28.8</v>
      </c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4" t="s">
        <v>29</v>
      </c>
      <c r="IS32" s="115"/>
      <c r="IT32" s="115"/>
      <c r="IU32" s="115"/>
      <c r="IV32" s="115"/>
      <c r="IW32" s="115"/>
      <c r="IX32" s="115"/>
      <c r="IY32" s="115"/>
      <c r="IZ32" s="115"/>
      <c r="JA32" s="115"/>
      <c r="JB32" s="116"/>
      <c r="JC32" s="118">
        <f>データ!DP7</f>
        <v>195.5</v>
      </c>
      <c r="JD32" s="119"/>
      <c r="JE32" s="119"/>
      <c r="JF32" s="119"/>
      <c r="JG32" s="119"/>
      <c r="JH32" s="119"/>
      <c r="JI32" s="119"/>
      <c r="JJ32" s="119"/>
      <c r="JK32" s="119"/>
      <c r="JL32" s="119"/>
      <c r="JM32" s="119"/>
      <c r="JN32" s="119"/>
      <c r="JO32" s="119"/>
      <c r="JP32" s="119"/>
      <c r="JQ32" s="119"/>
      <c r="JR32" s="119"/>
      <c r="JS32" s="119"/>
      <c r="JT32" s="119"/>
      <c r="JU32" s="120"/>
      <c r="JV32" s="118">
        <f>データ!DQ7</f>
        <v>199.1</v>
      </c>
      <c r="JW32" s="119"/>
      <c r="JX32" s="119"/>
      <c r="JY32" s="119"/>
      <c r="JZ32" s="119"/>
      <c r="KA32" s="119"/>
      <c r="KB32" s="119"/>
      <c r="KC32" s="119"/>
      <c r="KD32" s="119"/>
      <c r="KE32" s="119"/>
      <c r="KF32" s="119"/>
      <c r="KG32" s="119"/>
      <c r="KH32" s="119"/>
      <c r="KI32" s="119"/>
      <c r="KJ32" s="119"/>
      <c r="KK32" s="119"/>
      <c r="KL32" s="119"/>
      <c r="KM32" s="119"/>
      <c r="KN32" s="120"/>
      <c r="KO32" s="118">
        <f>データ!DR7</f>
        <v>191.4</v>
      </c>
      <c r="KP32" s="119"/>
      <c r="KQ32" s="119"/>
      <c r="KR32" s="119"/>
      <c r="KS32" s="119"/>
      <c r="KT32" s="119"/>
      <c r="KU32" s="119"/>
      <c r="KV32" s="119"/>
      <c r="KW32" s="119"/>
      <c r="KX32" s="119"/>
      <c r="KY32" s="119"/>
      <c r="KZ32" s="119"/>
      <c r="LA32" s="119"/>
      <c r="LB32" s="119"/>
      <c r="LC32" s="119"/>
      <c r="LD32" s="119"/>
      <c r="LE32" s="119"/>
      <c r="LF32" s="119"/>
      <c r="LG32" s="120"/>
      <c r="LH32" s="118">
        <f>データ!DS7</f>
        <v>194.7</v>
      </c>
      <c r="LI32" s="119"/>
      <c r="LJ32" s="119"/>
      <c r="LK32" s="119"/>
      <c r="LL32" s="119"/>
      <c r="LM32" s="119"/>
      <c r="LN32" s="119"/>
      <c r="LO32" s="119"/>
      <c r="LP32" s="119"/>
      <c r="LQ32" s="119"/>
      <c r="LR32" s="119"/>
      <c r="LS32" s="119"/>
      <c r="LT32" s="119"/>
      <c r="LU32" s="119"/>
      <c r="LV32" s="119"/>
      <c r="LW32" s="119"/>
      <c r="LX32" s="119"/>
      <c r="LY32" s="119"/>
      <c r="LZ32" s="120"/>
      <c r="MA32" s="118">
        <f>データ!DT7</f>
        <v>193</v>
      </c>
      <c r="MB32" s="119"/>
      <c r="MC32" s="119"/>
      <c r="MD32" s="119"/>
      <c r="ME32" s="119"/>
      <c r="MF32" s="119"/>
      <c r="MG32" s="119"/>
      <c r="MH32" s="119"/>
      <c r="MI32" s="119"/>
      <c r="MJ32" s="119"/>
      <c r="MK32" s="119"/>
      <c r="ML32" s="119"/>
      <c r="MM32" s="119"/>
      <c r="MN32" s="119"/>
      <c r="MO32" s="119"/>
      <c r="MP32" s="119"/>
      <c r="MQ32" s="119"/>
      <c r="MR32" s="119"/>
      <c r="MS32" s="120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0" t="s">
        <v>134</v>
      </c>
      <c r="NE32" s="111"/>
      <c r="NF32" s="111"/>
      <c r="NG32" s="111"/>
      <c r="NH32" s="111"/>
      <c r="NI32" s="111"/>
      <c r="NJ32" s="111"/>
      <c r="NK32" s="111"/>
      <c r="NL32" s="111"/>
      <c r="NM32" s="111"/>
      <c r="NN32" s="111"/>
      <c r="NO32" s="111"/>
      <c r="NP32" s="111"/>
      <c r="NQ32" s="111"/>
      <c r="NR32" s="112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0"/>
      <c r="NE33" s="111"/>
      <c r="NF33" s="111"/>
      <c r="NG33" s="111"/>
      <c r="NH33" s="111"/>
      <c r="NI33" s="111"/>
      <c r="NJ33" s="111"/>
      <c r="NK33" s="111"/>
      <c r="NL33" s="111"/>
      <c r="NM33" s="111"/>
      <c r="NN33" s="111"/>
      <c r="NO33" s="111"/>
      <c r="NP33" s="111"/>
      <c r="NQ33" s="111"/>
      <c r="NR33" s="112"/>
    </row>
    <row r="34" spans="1:382" ht="13.5" customHeight="1">
      <c r="A34" s="2"/>
      <c r="B34" s="23"/>
      <c r="C34" s="25"/>
      <c r="D34" s="5"/>
      <c r="E34" s="5"/>
      <c r="F34" s="5"/>
      <c r="G34" s="5"/>
      <c r="H34" s="121" t="s">
        <v>30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25"/>
      <c r="DQ34" s="25"/>
      <c r="DR34" s="25"/>
      <c r="DS34" s="25"/>
      <c r="DT34" s="25"/>
      <c r="DU34" s="25"/>
      <c r="DV34" s="25"/>
      <c r="DW34" s="25"/>
      <c r="DX34" s="25"/>
      <c r="DY34" s="121" t="s">
        <v>31</v>
      </c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25"/>
      <c r="IH34" s="25"/>
      <c r="II34" s="25"/>
      <c r="IJ34" s="26"/>
      <c r="IK34" s="33"/>
      <c r="IL34" s="25"/>
      <c r="IM34" s="25"/>
      <c r="IN34" s="25"/>
      <c r="IO34" s="25"/>
      <c r="IP34" s="121" t="s">
        <v>32</v>
      </c>
      <c r="IQ34" s="121"/>
      <c r="IR34" s="121"/>
      <c r="IS34" s="121"/>
      <c r="IT34" s="121"/>
      <c r="IU34" s="121"/>
      <c r="IV34" s="121"/>
      <c r="IW34" s="121"/>
      <c r="IX34" s="121"/>
      <c r="IY34" s="121"/>
      <c r="IZ34" s="121"/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1"/>
      <c r="JO34" s="121"/>
      <c r="JP34" s="121"/>
      <c r="JQ34" s="121"/>
      <c r="JR34" s="121"/>
      <c r="JS34" s="121"/>
      <c r="JT34" s="121"/>
      <c r="JU34" s="121"/>
      <c r="JV34" s="121"/>
      <c r="JW34" s="121"/>
      <c r="JX34" s="121"/>
      <c r="JY34" s="121"/>
      <c r="JZ34" s="121"/>
      <c r="KA34" s="121"/>
      <c r="KB34" s="121"/>
      <c r="KC34" s="121"/>
      <c r="KD34" s="121"/>
      <c r="KE34" s="121"/>
      <c r="KF34" s="121"/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1"/>
      <c r="KU34" s="121"/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1"/>
      <c r="LJ34" s="121"/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1"/>
      <c r="LY34" s="121"/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1"/>
      <c r="MN34" s="121"/>
      <c r="MO34" s="121"/>
      <c r="MP34" s="121"/>
      <c r="MQ34" s="121"/>
      <c r="MR34" s="121"/>
      <c r="MS34" s="121"/>
      <c r="MT34" s="121"/>
      <c r="MU34" s="121"/>
      <c r="MV34" s="121"/>
      <c r="MW34" s="25"/>
      <c r="MX34" s="25"/>
      <c r="MY34" s="25"/>
      <c r="MZ34" s="25"/>
      <c r="NA34" s="25"/>
      <c r="NB34" s="26"/>
      <c r="NC34" s="2"/>
      <c r="ND34" s="110"/>
      <c r="NE34" s="111"/>
      <c r="NF34" s="111"/>
      <c r="NG34" s="111"/>
      <c r="NH34" s="111"/>
      <c r="NI34" s="111"/>
      <c r="NJ34" s="111"/>
      <c r="NK34" s="111"/>
      <c r="NL34" s="111"/>
      <c r="NM34" s="111"/>
      <c r="NN34" s="111"/>
      <c r="NO34" s="111"/>
      <c r="NP34" s="111"/>
      <c r="NQ34" s="111"/>
      <c r="NR34" s="112"/>
    </row>
    <row r="35" spans="1:382" ht="13.5" customHeight="1">
      <c r="A35" s="2"/>
      <c r="B35" s="23"/>
      <c r="C35" s="25"/>
      <c r="D35" s="5"/>
      <c r="E35" s="5"/>
      <c r="F35" s="5"/>
      <c r="G35" s="5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25"/>
      <c r="DQ35" s="25"/>
      <c r="DR35" s="25"/>
      <c r="DS35" s="25"/>
      <c r="DT35" s="25"/>
      <c r="DU35" s="25"/>
      <c r="DV35" s="25"/>
      <c r="DW35" s="25"/>
      <c r="DX35" s="25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25"/>
      <c r="IH35" s="25"/>
      <c r="II35" s="25"/>
      <c r="IJ35" s="26"/>
      <c r="IK35" s="34"/>
      <c r="IL35" s="17"/>
      <c r="IM35" s="17"/>
      <c r="IN35" s="17"/>
      <c r="IO35" s="17"/>
      <c r="IP35" s="102"/>
      <c r="IQ35" s="102"/>
      <c r="IR35" s="102"/>
      <c r="IS35" s="102"/>
      <c r="IT35" s="102"/>
      <c r="IU35" s="102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  <c r="JG35" s="102"/>
      <c r="JH35" s="102"/>
      <c r="JI35" s="102"/>
      <c r="JJ35" s="102"/>
      <c r="JK35" s="102"/>
      <c r="JL35" s="102"/>
      <c r="JM35" s="102"/>
      <c r="JN35" s="102"/>
      <c r="JO35" s="102"/>
      <c r="JP35" s="102"/>
      <c r="JQ35" s="102"/>
      <c r="JR35" s="102"/>
      <c r="JS35" s="102"/>
      <c r="JT35" s="102"/>
      <c r="JU35" s="102"/>
      <c r="JV35" s="102"/>
      <c r="JW35" s="102"/>
      <c r="JX35" s="102"/>
      <c r="JY35" s="102"/>
      <c r="JZ35" s="102"/>
      <c r="KA35" s="102"/>
      <c r="KB35" s="102"/>
      <c r="KC35" s="102"/>
      <c r="KD35" s="102"/>
      <c r="KE35" s="102"/>
      <c r="KF35" s="102"/>
      <c r="KG35" s="102"/>
      <c r="KH35" s="102"/>
      <c r="KI35" s="102"/>
      <c r="KJ35" s="102"/>
      <c r="KK35" s="102"/>
      <c r="KL35" s="102"/>
      <c r="KM35" s="102"/>
      <c r="KN35" s="102"/>
      <c r="KO35" s="102"/>
      <c r="KP35" s="102"/>
      <c r="KQ35" s="102"/>
      <c r="KR35" s="102"/>
      <c r="KS35" s="102"/>
      <c r="KT35" s="102"/>
      <c r="KU35" s="102"/>
      <c r="KV35" s="102"/>
      <c r="KW35" s="102"/>
      <c r="KX35" s="102"/>
      <c r="KY35" s="102"/>
      <c r="KZ35" s="102"/>
      <c r="LA35" s="102"/>
      <c r="LB35" s="102"/>
      <c r="LC35" s="102"/>
      <c r="LD35" s="102"/>
      <c r="LE35" s="102"/>
      <c r="LF35" s="102"/>
      <c r="LG35" s="102"/>
      <c r="LH35" s="102"/>
      <c r="LI35" s="102"/>
      <c r="LJ35" s="102"/>
      <c r="LK35" s="102"/>
      <c r="LL35" s="102"/>
      <c r="LM35" s="102"/>
      <c r="LN35" s="102"/>
      <c r="LO35" s="102"/>
      <c r="LP35" s="102"/>
      <c r="LQ35" s="102"/>
      <c r="LR35" s="102"/>
      <c r="LS35" s="102"/>
      <c r="LT35" s="102"/>
      <c r="LU35" s="102"/>
      <c r="LV35" s="102"/>
      <c r="LW35" s="102"/>
      <c r="LX35" s="102"/>
      <c r="LY35" s="102"/>
      <c r="LZ35" s="102"/>
      <c r="MA35" s="102"/>
      <c r="MB35" s="102"/>
      <c r="MC35" s="102"/>
      <c r="MD35" s="102"/>
      <c r="ME35" s="102"/>
      <c r="MF35" s="102"/>
      <c r="MG35" s="102"/>
      <c r="MH35" s="102"/>
      <c r="MI35" s="102"/>
      <c r="MJ35" s="102"/>
      <c r="MK35" s="102"/>
      <c r="ML35" s="102"/>
      <c r="MM35" s="102"/>
      <c r="MN35" s="102"/>
      <c r="MO35" s="102"/>
      <c r="MP35" s="102"/>
      <c r="MQ35" s="102"/>
      <c r="MR35" s="102"/>
      <c r="MS35" s="102"/>
      <c r="MT35" s="102"/>
      <c r="MU35" s="102"/>
      <c r="MV35" s="102"/>
      <c r="MW35" s="17"/>
      <c r="MX35" s="17"/>
      <c r="MY35" s="17"/>
      <c r="MZ35" s="17"/>
      <c r="NA35" s="17"/>
      <c r="NB35" s="18"/>
      <c r="NC35" s="2"/>
      <c r="ND35" s="110"/>
      <c r="NE35" s="111"/>
      <c r="NF35" s="111"/>
      <c r="NG35" s="111"/>
      <c r="NH35" s="111"/>
      <c r="NI35" s="111"/>
      <c r="NJ35" s="111"/>
      <c r="NK35" s="111"/>
      <c r="NL35" s="111"/>
      <c r="NM35" s="111"/>
      <c r="NN35" s="111"/>
      <c r="NO35" s="111"/>
      <c r="NP35" s="111"/>
      <c r="NQ35" s="111"/>
      <c r="NR35" s="112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0"/>
      <c r="NE36" s="111"/>
      <c r="NF36" s="111"/>
      <c r="NG36" s="111"/>
      <c r="NH36" s="111"/>
      <c r="NI36" s="111"/>
      <c r="NJ36" s="111"/>
      <c r="NK36" s="111"/>
      <c r="NL36" s="111"/>
      <c r="NM36" s="111"/>
      <c r="NN36" s="111"/>
      <c r="NO36" s="111"/>
      <c r="NP36" s="111"/>
      <c r="NQ36" s="111"/>
      <c r="NR36" s="112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0"/>
      <c r="NE37" s="111"/>
      <c r="NF37" s="111"/>
      <c r="NG37" s="111"/>
      <c r="NH37" s="111"/>
      <c r="NI37" s="111"/>
      <c r="NJ37" s="111"/>
      <c r="NK37" s="111"/>
      <c r="NL37" s="111"/>
      <c r="NM37" s="111"/>
      <c r="NN37" s="111"/>
      <c r="NO37" s="111"/>
      <c r="NP37" s="111"/>
      <c r="NQ37" s="111"/>
      <c r="NR37" s="112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0"/>
      <c r="NE38" s="111"/>
      <c r="NF38" s="111"/>
      <c r="NG38" s="111"/>
      <c r="NH38" s="111"/>
      <c r="NI38" s="111"/>
      <c r="NJ38" s="111"/>
      <c r="NK38" s="111"/>
      <c r="NL38" s="111"/>
      <c r="NM38" s="111"/>
      <c r="NN38" s="111"/>
      <c r="NO38" s="111"/>
      <c r="NP38" s="111"/>
      <c r="NQ38" s="111"/>
      <c r="NR38" s="112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0"/>
      <c r="NE39" s="111"/>
      <c r="NF39" s="111"/>
      <c r="NG39" s="111"/>
      <c r="NH39" s="111"/>
      <c r="NI39" s="111"/>
      <c r="NJ39" s="111"/>
      <c r="NK39" s="111"/>
      <c r="NL39" s="111"/>
      <c r="NM39" s="111"/>
      <c r="NN39" s="111"/>
      <c r="NO39" s="111"/>
      <c r="NP39" s="111"/>
      <c r="NQ39" s="111"/>
      <c r="NR39" s="112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0"/>
      <c r="NE40" s="111"/>
      <c r="NF40" s="111"/>
      <c r="NG40" s="111"/>
      <c r="NH40" s="111"/>
      <c r="NI40" s="111"/>
      <c r="NJ40" s="111"/>
      <c r="NK40" s="111"/>
      <c r="NL40" s="111"/>
      <c r="NM40" s="111"/>
      <c r="NN40" s="111"/>
      <c r="NO40" s="111"/>
      <c r="NP40" s="111"/>
      <c r="NQ40" s="111"/>
      <c r="NR40" s="112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0"/>
      <c r="NE41" s="111"/>
      <c r="NF41" s="111"/>
      <c r="NG41" s="111"/>
      <c r="NH41" s="111"/>
      <c r="NI41" s="111"/>
      <c r="NJ41" s="111"/>
      <c r="NK41" s="111"/>
      <c r="NL41" s="111"/>
      <c r="NM41" s="111"/>
      <c r="NN41" s="111"/>
      <c r="NO41" s="111"/>
      <c r="NP41" s="111"/>
      <c r="NQ41" s="111"/>
      <c r="NR41" s="112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0"/>
      <c r="NE42" s="111"/>
      <c r="NF42" s="111"/>
      <c r="NG42" s="111"/>
      <c r="NH42" s="111"/>
      <c r="NI42" s="111"/>
      <c r="NJ42" s="111"/>
      <c r="NK42" s="111"/>
      <c r="NL42" s="111"/>
      <c r="NM42" s="111"/>
      <c r="NN42" s="111"/>
      <c r="NO42" s="111"/>
      <c r="NP42" s="111"/>
      <c r="NQ42" s="111"/>
      <c r="NR42" s="112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0"/>
      <c r="NE43" s="111"/>
      <c r="NF43" s="111"/>
      <c r="NG43" s="111"/>
      <c r="NH43" s="111"/>
      <c r="NI43" s="111"/>
      <c r="NJ43" s="111"/>
      <c r="NK43" s="111"/>
      <c r="NL43" s="111"/>
      <c r="NM43" s="111"/>
      <c r="NN43" s="111"/>
      <c r="NO43" s="111"/>
      <c r="NP43" s="111"/>
      <c r="NQ43" s="111"/>
      <c r="NR43" s="112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0"/>
      <c r="NE44" s="111"/>
      <c r="NF44" s="111"/>
      <c r="NG44" s="111"/>
      <c r="NH44" s="111"/>
      <c r="NI44" s="111"/>
      <c r="NJ44" s="111"/>
      <c r="NK44" s="111"/>
      <c r="NL44" s="111"/>
      <c r="NM44" s="111"/>
      <c r="NN44" s="111"/>
      <c r="NO44" s="111"/>
      <c r="NP44" s="111"/>
      <c r="NQ44" s="111"/>
      <c r="NR44" s="112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0"/>
      <c r="NE45" s="111"/>
      <c r="NF45" s="111"/>
      <c r="NG45" s="111"/>
      <c r="NH45" s="111"/>
      <c r="NI45" s="111"/>
      <c r="NJ45" s="111"/>
      <c r="NK45" s="111"/>
      <c r="NL45" s="111"/>
      <c r="NM45" s="111"/>
      <c r="NN45" s="111"/>
      <c r="NO45" s="111"/>
      <c r="NP45" s="111"/>
      <c r="NQ45" s="111"/>
      <c r="NR45" s="112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0"/>
      <c r="NE46" s="111"/>
      <c r="NF46" s="111"/>
      <c r="NG46" s="111"/>
      <c r="NH46" s="111"/>
      <c r="NI46" s="111"/>
      <c r="NJ46" s="111"/>
      <c r="NK46" s="111"/>
      <c r="NL46" s="111"/>
      <c r="NM46" s="111"/>
      <c r="NN46" s="111"/>
      <c r="NO46" s="111"/>
      <c r="NP46" s="111"/>
      <c r="NQ46" s="111"/>
      <c r="NR46" s="112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0"/>
      <c r="NE47" s="111"/>
      <c r="NF47" s="111"/>
      <c r="NG47" s="111"/>
      <c r="NH47" s="111"/>
      <c r="NI47" s="111"/>
      <c r="NJ47" s="111"/>
      <c r="NK47" s="111"/>
      <c r="NL47" s="111"/>
      <c r="NM47" s="111"/>
      <c r="NN47" s="111"/>
      <c r="NO47" s="111"/>
      <c r="NP47" s="111"/>
      <c r="NQ47" s="111"/>
      <c r="NR47" s="112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7" t="s">
        <v>33</v>
      </c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9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0" t="s">
        <v>133</v>
      </c>
      <c r="NE49" s="111"/>
      <c r="NF49" s="111"/>
      <c r="NG49" s="111"/>
      <c r="NH49" s="111"/>
      <c r="NI49" s="111"/>
      <c r="NJ49" s="111"/>
      <c r="NK49" s="111"/>
      <c r="NL49" s="111"/>
      <c r="NM49" s="111"/>
      <c r="NN49" s="111"/>
      <c r="NO49" s="111"/>
      <c r="NP49" s="111"/>
      <c r="NQ49" s="111"/>
      <c r="NR49" s="112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0"/>
      <c r="NE50" s="111"/>
      <c r="NF50" s="111"/>
      <c r="NG50" s="111"/>
      <c r="NH50" s="111"/>
      <c r="NI50" s="111"/>
      <c r="NJ50" s="111"/>
      <c r="NK50" s="111"/>
      <c r="NL50" s="111"/>
      <c r="NM50" s="111"/>
      <c r="NN50" s="111"/>
      <c r="NO50" s="111"/>
      <c r="NP50" s="111"/>
      <c r="NQ50" s="111"/>
      <c r="NR50" s="112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3">
        <f>データ!$B$11</f>
        <v>40909</v>
      </c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>
        <f>データ!$C$11</f>
        <v>41275</v>
      </c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>
        <f>データ!$D$11</f>
        <v>41640</v>
      </c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>
        <f>データ!$E$11</f>
        <v>42005</v>
      </c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>
        <f>データ!$F$11</f>
        <v>42370</v>
      </c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3">
        <f>データ!$B$11</f>
        <v>40909</v>
      </c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>
        <f>データ!$C$11</f>
        <v>41275</v>
      </c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>
        <f>データ!$D$11</f>
        <v>41640</v>
      </c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>
        <f>データ!$E$11</f>
        <v>42005</v>
      </c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>
        <f>データ!$F$11</f>
        <v>42370</v>
      </c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3">
        <f>データ!$B$11</f>
        <v>40909</v>
      </c>
      <c r="JD51" s="113"/>
      <c r="JE51" s="113"/>
      <c r="JF51" s="113"/>
      <c r="JG51" s="113"/>
      <c r="JH51" s="113"/>
      <c r="JI51" s="113"/>
      <c r="JJ51" s="113"/>
      <c r="JK51" s="113"/>
      <c r="JL51" s="113"/>
      <c r="JM51" s="113"/>
      <c r="JN51" s="113"/>
      <c r="JO51" s="113"/>
      <c r="JP51" s="113"/>
      <c r="JQ51" s="113"/>
      <c r="JR51" s="113"/>
      <c r="JS51" s="113"/>
      <c r="JT51" s="113"/>
      <c r="JU51" s="113"/>
      <c r="JV51" s="113">
        <f>データ!$C$11</f>
        <v>41275</v>
      </c>
      <c r="JW51" s="113"/>
      <c r="JX51" s="113"/>
      <c r="JY51" s="113"/>
      <c r="JZ51" s="113"/>
      <c r="KA51" s="113"/>
      <c r="KB51" s="113"/>
      <c r="KC51" s="113"/>
      <c r="KD51" s="113"/>
      <c r="KE51" s="113"/>
      <c r="KF51" s="113"/>
      <c r="KG51" s="113"/>
      <c r="KH51" s="113"/>
      <c r="KI51" s="113"/>
      <c r="KJ51" s="113"/>
      <c r="KK51" s="113"/>
      <c r="KL51" s="113"/>
      <c r="KM51" s="113"/>
      <c r="KN51" s="113"/>
      <c r="KO51" s="113">
        <f>データ!$D$11</f>
        <v>41640</v>
      </c>
      <c r="KP51" s="113"/>
      <c r="KQ51" s="113"/>
      <c r="KR51" s="113"/>
      <c r="KS51" s="113"/>
      <c r="KT51" s="113"/>
      <c r="KU51" s="113"/>
      <c r="KV51" s="113"/>
      <c r="KW51" s="113"/>
      <c r="KX51" s="113"/>
      <c r="KY51" s="113"/>
      <c r="KZ51" s="113"/>
      <c r="LA51" s="113"/>
      <c r="LB51" s="113"/>
      <c r="LC51" s="113"/>
      <c r="LD51" s="113"/>
      <c r="LE51" s="113"/>
      <c r="LF51" s="113"/>
      <c r="LG51" s="113"/>
      <c r="LH51" s="113">
        <f>データ!$E$11</f>
        <v>42005</v>
      </c>
      <c r="LI51" s="113"/>
      <c r="LJ51" s="113"/>
      <c r="LK51" s="113"/>
      <c r="LL51" s="113"/>
      <c r="LM51" s="113"/>
      <c r="LN51" s="113"/>
      <c r="LO51" s="113"/>
      <c r="LP51" s="113"/>
      <c r="LQ51" s="113"/>
      <c r="LR51" s="113"/>
      <c r="LS51" s="113"/>
      <c r="LT51" s="113"/>
      <c r="LU51" s="113"/>
      <c r="LV51" s="113"/>
      <c r="LW51" s="113"/>
      <c r="LX51" s="113"/>
      <c r="LY51" s="113"/>
      <c r="LZ51" s="113"/>
      <c r="MA51" s="113">
        <f>データ!$F$11</f>
        <v>42370</v>
      </c>
      <c r="MB51" s="113"/>
      <c r="MC51" s="113"/>
      <c r="MD51" s="113"/>
      <c r="ME51" s="113"/>
      <c r="MF51" s="113"/>
      <c r="MG51" s="113"/>
      <c r="MH51" s="113"/>
      <c r="MI51" s="113"/>
      <c r="MJ51" s="113"/>
      <c r="MK51" s="113"/>
      <c r="ML51" s="113"/>
      <c r="MM51" s="113"/>
      <c r="MN51" s="113"/>
      <c r="MO51" s="113"/>
      <c r="MP51" s="113"/>
      <c r="MQ51" s="113"/>
      <c r="MR51" s="113"/>
      <c r="MS51" s="113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0"/>
      <c r="NE51" s="111"/>
      <c r="NF51" s="111"/>
      <c r="NG51" s="111"/>
      <c r="NH51" s="111"/>
      <c r="NI51" s="111"/>
      <c r="NJ51" s="111"/>
      <c r="NK51" s="111"/>
      <c r="NL51" s="111"/>
      <c r="NM51" s="111"/>
      <c r="NN51" s="111"/>
      <c r="NO51" s="111"/>
      <c r="NP51" s="111"/>
      <c r="NQ51" s="111"/>
      <c r="NR51" s="112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4" t="s">
        <v>27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25">
        <f>データ!AU7</f>
        <v>370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376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417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410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326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4" t="s">
        <v>27</v>
      </c>
      <c r="EB52" s="115"/>
      <c r="EC52" s="115"/>
      <c r="ED52" s="115"/>
      <c r="EE52" s="115"/>
      <c r="EF52" s="115"/>
      <c r="EG52" s="115"/>
      <c r="EH52" s="115"/>
      <c r="EI52" s="115"/>
      <c r="EJ52" s="115"/>
      <c r="EK52" s="116"/>
      <c r="EL52" s="117">
        <f>データ!BF7</f>
        <v>44.2</v>
      </c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>
        <f>データ!BG7</f>
        <v>41</v>
      </c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>
        <f>データ!BH7</f>
        <v>43.2</v>
      </c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>
        <f>データ!BI7</f>
        <v>41.8</v>
      </c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>
        <f>データ!BJ7</f>
        <v>47.8</v>
      </c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4" t="s">
        <v>27</v>
      </c>
      <c r="IS52" s="115"/>
      <c r="IT52" s="115"/>
      <c r="IU52" s="115"/>
      <c r="IV52" s="115"/>
      <c r="IW52" s="115"/>
      <c r="IX52" s="115"/>
      <c r="IY52" s="115"/>
      <c r="IZ52" s="115"/>
      <c r="JA52" s="115"/>
      <c r="JB52" s="116"/>
      <c r="JC52" s="125">
        <f>データ!BQ7</f>
        <v>37681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35028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39160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39823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51092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0"/>
      <c r="NE52" s="111"/>
      <c r="NF52" s="111"/>
      <c r="NG52" s="111"/>
      <c r="NH52" s="111"/>
      <c r="NI52" s="111"/>
      <c r="NJ52" s="111"/>
      <c r="NK52" s="111"/>
      <c r="NL52" s="111"/>
      <c r="NM52" s="111"/>
      <c r="NN52" s="111"/>
      <c r="NO52" s="111"/>
      <c r="NP52" s="111"/>
      <c r="NQ52" s="111"/>
      <c r="NR52" s="112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4" t="s">
        <v>29</v>
      </c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25">
        <f>データ!AZ7</f>
        <v>650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650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543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454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384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4" t="s">
        <v>29</v>
      </c>
      <c r="EB53" s="115"/>
      <c r="EC53" s="115"/>
      <c r="ED53" s="115"/>
      <c r="EE53" s="115"/>
      <c r="EF53" s="115"/>
      <c r="EG53" s="115"/>
      <c r="EH53" s="115"/>
      <c r="EI53" s="115"/>
      <c r="EJ53" s="115"/>
      <c r="EK53" s="116"/>
      <c r="EL53" s="117">
        <f>データ!BK7</f>
        <v>24.4</v>
      </c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>
        <f>データ!BL7</f>
        <v>24.4</v>
      </c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>
        <f>データ!BM7</f>
        <v>24.2</v>
      </c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>
        <f>データ!BN7</f>
        <v>25.5</v>
      </c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>
        <f>データ!BO7</f>
        <v>22</v>
      </c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4" t="s">
        <v>29</v>
      </c>
      <c r="IS53" s="115"/>
      <c r="IT53" s="115"/>
      <c r="IU53" s="115"/>
      <c r="IV53" s="115"/>
      <c r="IW53" s="115"/>
      <c r="IX53" s="115"/>
      <c r="IY53" s="115"/>
      <c r="IZ53" s="115"/>
      <c r="JA53" s="115"/>
      <c r="JB53" s="116"/>
      <c r="JC53" s="125">
        <f>データ!BV7</f>
        <v>40082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40365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48967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46827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47288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0"/>
      <c r="NE53" s="111"/>
      <c r="NF53" s="111"/>
      <c r="NG53" s="111"/>
      <c r="NH53" s="111"/>
      <c r="NI53" s="111"/>
      <c r="NJ53" s="111"/>
      <c r="NK53" s="111"/>
      <c r="NL53" s="111"/>
      <c r="NM53" s="111"/>
      <c r="NN53" s="111"/>
      <c r="NO53" s="111"/>
      <c r="NP53" s="111"/>
      <c r="NQ53" s="111"/>
      <c r="NR53" s="112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0"/>
      <c r="NE54" s="111"/>
      <c r="NF54" s="111"/>
      <c r="NG54" s="111"/>
      <c r="NH54" s="111"/>
      <c r="NI54" s="111"/>
      <c r="NJ54" s="111"/>
      <c r="NK54" s="111"/>
      <c r="NL54" s="111"/>
      <c r="NM54" s="111"/>
      <c r="NN54" s="111"/>
      <c r="NO54" s="111"/>
      <c r="NP54" s="111"/>
      <c r="NQ54" s="111"/>
      <c r="NR54" s="112"/>
    </row>
    <row r="55" spans="1:382" ht="13.5" customHeight="1">
      <c r="A55" s="2"/>
      <c r="B55" s="23"/>
      <c r="C55" s="25"/>
      <c r="D55" s="5"/>
      <c r="E55" s="5"/>
      <c r="F55" s="5"/>
      <c r="G55" s="5"/>
      <c r="H55" s="121" t="s">
        <v>34</v>
      </c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25"/>
      <c r="DQ55" s="25"/>
      <c r="DR55" s="25"/>
      <c r="DS55" s="25"/>
      <c r="DT55" s="25"/>
      <c r="DU55" s="25"/>
      <c r="DV55" s="25"/>
      <c r="DW55" s="25"/>
      <c r="DX55" s="25"/>
      <c r="DY55" s="121" t="s">
        <v>35</v>
      </c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25"/>
      <c r="IH55" s="25"/>
      <c r="II55" s="25"/>
      <c r="IJ55" s="25"/>
      <c r="IK55" s="25"/>
      <c r="IL55" s="25"/>
      <c r="IM55" s="25"/>
      <c r="IN55" s="25"/>
      <c r="IO55" s="25"/>
      <c r="IP55" s="121" t="s">
        <v>36</v>
      </c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1"/>
      <c r="KF55" s="121"/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1"/>
      <c r="MN55" s="121"/>
      <c r="MO55" s="121"/>
      <c r="MP55" s="121"/>
      <c r="MQ55" s="121"/>
      <c r="MR55" s="121"/>
      <c r="MS55" s="121"/>
      <c r="MT55" s="121"/>
      <c r="MU55" s="121"/>
      <c r="MV55" s="121"/>
      <c r="MW55" s="5"/>
      <c r="MX55" s="5"/>
      <c r="MY55" s="5"/>
      <c r="MZ55" s="25"/>
      <c r="NA55" s="25"/>
      <c r="NB55" s="24"/>
      <c r="NC55" s="2"/>
      <c r="ND55" s="110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2"/>
    </row>
    <row r="56" spans="1:382" ht="13.5" customHeight="1">
      <c r="A56" s="2"/>
      <c r="B56" s="23"/>
      <c r="C56" s="25"/>
      <c r="D56" s="5"/>
      <c r="E56" s="5"/>
      <c r="F56" s="5"/>
      <c r="G56" s="5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25"/>
      <c r="DQ56" s="25"/>
      <c r="DR56" s="25"/>
      <c r="DS56" s="25"/>
      <c r="DT56" s="25"/>
      <c r="DU56" s="25"/>
      <c r="DV56" s="25"/>
      <c r="DW56" s="25"/>
      <c r="DX56" s="25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25"/>
      <c r="IH56" s="25"/>
      <c r="II56" s="25"/>
      <c r="IJ56" s="25"/>
      <c r="IK56" s="25"/>
      <c r="IL56" s="25"/>
      <c r="IM56" s="25"/>
      <c r="IN56" s="25"/>
      <c r="IO56" s="25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1"/>
      <c r="KF56" s="121"/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1"/>
      <c r="MN56" s="121"/>
      <c r="MO56" s="121"/>
      <c r="MP56" s="121"/>
      <c r="MQ56" s="121"/>
      <c r="MR56" s="121"/>
      <c r="MS56" s="121"/>
      <c r="MT56" s="121"/>
      <c r="MU56" s="121"/>
      <c r="MV56" s="121"/>
      <c r="MW56" s="5"/>
      <c r="MX56" s="5"/>
      <c r="MY56" s="5"/>
      <c r="MZ56" s="25"/>
      <c r="NA56" s="25"/>
      <c r="NB56" s="24"/>
      <c r="NC56" s="2"/>
      <c r="ND56" s="110"/>
      <c r="NE56" s="111"/>
      <c r="NF56" s="111"/>
      <c r="NG56" s="111"/>
      <c r="NH56" s="111"/>
      <c r="NI56" s="111"/>
      <c r="NJ56" s="111"/>
      <c r="NK56" s="111"/>
      <c r="NL56" s="111"/>
      <c r="NM56" s="111"/>
      <c r="NN56" s="111"/>
      <c r="NO56" s="111"/>
      <c r="NP56" s="111"/>
      <c r="NQ56" s="111"/>
      <c r="NR56" s="112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0"/>
      <c r="NE57" s="111"/>
      <c r="NF57" s="111"/>
      <c r="NG57" s="111"/>
      <c r="NH57" s="111"/>
      <c r="NI57" s="111"/>
      <c r="NJ57" s="111"/>
      <c r="NK57" s="111"/>
      <c r="NL57" s="111"/>
      <c r="NM57" s="111"/>
      <c r="NN57" s="111"/>
      <c r="NO57" s="111"/>
      <c r="NP57" s="111"/>
      <c r="NQ57" s="111"/>
      <c r="NR57" s="112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0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2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0"/>
      <c r="NE59" s="111"/>
      <c r="NF59" s="111"/>
      <c r="NG59" s="111"/>
      <c r="NH59" s="111"/>
      <c r="NI59" s="111"/>
      <c r="NJ59" s="111"/>
      <c r="NK59" s="111"/>
      <c r="NL59" s="111"/>
      <c r="NM59" s="111"/>
      <c r="NN59" s="111"/>
      <c r="NO59" s="111"/>
      <c r="NP59" s="111"/>
      <c r="NQ59" s="111"/>
      <c r="NR59" s="112"/>
    </row>
    <row r="60" spans="1:382" ht="13.5" customHeight="1">
      <c r="A60" s="24"/>
      <c r="B60" s="20"/>
      <c r="C60" s="21"/>
      <c r="D60" s="21"/>
      <c r="E60" s="21"/>
      <c r="F60" s="21"/>
      <c r="G60" s="21"/>
      <c r="H60" s="105" t="s">
        <v>37</v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  <c r="IV60" s="105"/>
      <c r="IW60" s="105"/>
      <c r="IX60" s="105"/>
      <c r="IY60" s="105"/>
      <c r="IZ60" s="105"/>
      <c r="JA60" s="105"/>
      <c r="JB60" s="105"/>
      <c r="JC60" s="105"/>
      <c r="JD60" s="105"/>
      <c r="JE60" s="105"/>
      <c r="JF60" s="105"/>
      <c r="JG60" s="105"/>
      <c r="JH60" s="105"/>
      <c r="JI60" s="105"/>
      <c r="JJ60" s="105"/>
      <c r="JK60" s="105"/>
      <c r="JL60" s="105"/>
      <c r="JM60" s="105"/>
      <c r="JN60" s="105"/>
      <c r="JO60" s="105"/>
      <c r="JP60" s="105"/>
      <c r="JQ60" s="105"/>
      <c r="JR60" s="105"/>
      <c r="JS60" s="105"/>
      <c r="JT60" s="105"/>
      <c r="JU60" s="105"/>
      <c r="JV60" s="105"/>
      <c r="JW60" s="105"/>
      <c r="JX60" s="105"/>
      <c r="JY60" s="105"/>
      <c r="JZ60" s="105"/>
      <c r="KA60" s="105"/>
      <c r="KB60" s="105"/>
      <c r="KC60" s="105"/>
      <c r="KD60" s="105"/>
      <c r="KE60" s="105"/>
      <c r="KF60" s="105"/>
      <c r="KG60" s="105"/>
      <c r="KH60" s="105"/>
      <c r="KI60" s="105"/>
      <c r="KJ60" s="105"/>
      <c r="KK60" s="105"/>
      <c r="KL60" s="105"/>
      <c r="KM60" s="105"/>
      <c r="KN60" s="105"/>
      <c r="KO60" s="105"/>
      <c r="KP60" s="105"/>
      <c r="KQ60" s="105"/>
      <c r="KR60" s="105"/>
      <c r="KS60" s="105"/>
      <c r="KT60" s="105"/>
      <c r="KU60" s="105"/>
      <c r="KV60" s="105"/>
      <c r="KW60" s="105"/>
      <c r="KX60" s="105"/>
      <c r="KY60" s="105"/>
      <c r="KZ60" s="105"/>
      <c r="LA60" s="105"/>
      <c r="LB60" s="105"/>
      <c r="LC60" s="105"/>
      <c r="LD60" s="105"/>
      <c r="LE60" s="105"/>
      <c r="LF60" s="105"/>
      <c r="LG60" s="105"/>
      <c r="LH60" s="105"/>
      <c r="LI60" s="105"/>
      <c r="LJ60" s="105"/>
      <c r="LK60" s="105"/>
      <c r="LL60" s="105"/>
      <c r="LM60" s="105"/>
      <c r="LN60" s="105"/>
      <c r="LO60" s="105"/>
      <c r="LP60" s="105"/>
      <c r="LQ60" s="105"/>
      <c r="LR60" s="105"/>
      <c r="LS60" s="105"/>
      <c r="LT60" s="105"/>
      <c r="LU60" s="105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  <c r="MP60" s="105"/>
      <c r="MQ60" s="105"/>
      <c r="MR60" s="105"/>
      <c r="MS60" s="105"/>
      <c r="MT60" s="105"/>
      <c r="MU60" s="105"/>
      <c r="MV60" s="105"/>
      <c r="MW60" s="21"/>
      <c r="MX60" s="21"/>
      <c r="MY60" s="21"/>
      <c r="MZ60" s="21"/>
      <c r="NA60" s="21"/>
      <c r="NB60" s="22"/>
      <c r="NC60" s="2"/>
      <c r="ND60" s="110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2"/>
    </row>
    <row r="61" spans="1:382" ht="13.5" customHeight="1">
      <c r="A61" s="24"/>
      <c r="B61" s="20"/>
      <c r="C61" s="21"/>
      <c r="D61" s="21"/>
      <c r="E61" s="21"/>
      <c r="F61" s="21"/>
      <c r="G61" s="21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  <c r="IV61" s="106"/>
      <c r="IW61" s="106"/>
      <c r="IX61" s="106"/>
      <c r="IY61" s="106"/>
      <c r="IZ61" s="106"/>
      <c r="JA61" s="106"/>
      <c r="JB61" s="106"/>
      <c r="JC61" s="106"/>
      <c r="JD61" s="106"/>
      <c r="JE61" s="106"/>
      <c r="JF61" s="106"/>
      <c r="JG61" s="106"/>
      <c r="JH61" s="106"/>
      <c r="JI61" s="106"/>
      <c r="JJ61" s="106"/>
      <c r="JK61" s="106"/>
      <c r="JL61" s="106"/>
      <c r="JM61" s="106"/>
      <c r="JN61" s="106"/>
      <c r="JO61" s="106"/>
      <c r="JP61" s="106"/>
      <c r="JQ61" s="106"/>
      <c r="JR61" s="106"/>
      <c r="JS61" s="106"/>
      <c r="JT61" s="106"/>
      <c r="JU61" s="106"/>
      <c r="JV61" s="106"/>
      <c r="JW61" s="106"/>
      <c r="JX61" s="106"/>
      <c r="JY61" s="106"/>
      <c r="JZ61" s="106"/>
      <c r="KA61" s="106"/>
      <c r="KB61" s="106"/>
      <c r="KC61" s="106"/>
      <c r="KD61" s="106"/>
      <c r="KE61" s="106"/>
      <c r="KF61" s="106"/>
      <c r="KG61" s="106"/>
      <c r="KH61" s="106"/>
      <c r="KI61" s="106"/>
      <c r="KJ61" s="106"/>
      <c r="KK61" s="106"/>
      <c r="KL61" s="106"/>
      <c r="KM61" s="106"/>
      <c r="KN61" s="106"/>
      <c r="KO61" s="106"/>
      <c r="KP61" s="106"/>
      <c r="KQ61" s="106"/>
      <c r="KR61" s="106"/>
      <c r="KS61" s="106"/>
      <c r="KT61" s="106"/>
      <c r="KU61" s="106"/>
      <c r="KV61" s="106"/>
      <c r="KW61" s="106"/>
      <c r="KX61" s="106"/>
      <c r="KY61" s="106"/>
      <c r="KZ61" s="106"/>
      <c r="LA61" s="106"/>
      <c r="LB61" s="106"/>
      <c r="LC61" s="106"/>
      <c r="LD61" s="106"/>
      <c r="LE61" s="106"/>
      <c r="LF61" s="106"/>
      <c r="LG61" s="106"/>
      <c r="LH61" s="106"/>
      <c r="LI61" s="106"/>
      <c r="LJ61" s="106"/>
      <c r="LK61" s="106"/>
      <c r="LL61" s="106"/>
      <c r="LM61" s="106"/>
      <c r="LN61" s="106"/>
      <c r="LO61" s="106"/>
      <c r="LP61" s="106"/>
      <c r="LQ61" s="106"/>
      <c r="LR61" s="106"/>
      <c r="LS61" s="106"/>
      <c r="LT61" s="106"/>
      <c r="LU61" s="106"/>
      <c r="LV61" s="106"/>
      <c r="LW61" s="106"/>
      <c r="LX61" s="106"/>
      <c r="LY61" s="106"/>
      <c r="LZ61" s="106"/>
      <c r="MA61" s="106"/>
      <c r="MB61" s="106"/>
      <c r="MC61" s="106"/>
      <c r="MD61" s="106"/>
      <c r="ME61" s="106"/>
      <c r="MF61" s="106"/>
      <c r="MG61" s="106"/>
      <c r="MH61" s="106"/>
      <c r="MI61" s="106"/>
      <c r="MJ61" s="106"/>
      <c r="MK61" s="106"/>
      <c r="ML61" s="106"/>
      <c r="MM61" s="106"/>
      <c r="MN61" s="106"/>
      <c r="MO61" s="106"/>
      <c r="MP61" s="106"/>
      <c r="MQ61" s="106"/>
      <c r="MR61" s="106"/>
      <c r="MS61" s="106"/>
      <c r="MT61" s="106"/>
      <c r="MU61" s="106"/>
      <c r="MV61" s="106"/>
      <c r="MW61" s="21"/>
      <c r="MX61" s="21"/>
      <c r="MY61" s="21"/>
      <c r="MZ61" s="21"/>
      <c r="NA61" s="21"/>
      <c r="NB61" s="22"/>
      <c r="NC61" s="2"/>
      <c r="ND61" s="110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2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0"/>
      <c r="NE62" s="111"/>
      <c r="NF62" s="111"/>
      <c r="NG62" s="111"/>
      <c r="NH62" s="111"/>
      <c r="NI62" s="111"/>
      <c r="NJ62" s="111"/>
      <c r="NK62" s="111"/>
      <c r="NL62" s="111"/>
      <c r="NM62" s="111"/>
      <c r="NN62" s="111"/>
      <c r="NO62" s="111"/>
      <c r="NP62" s="111"/>
      <c r="NQ62" s="111"/>
      <c r="NR62" s="112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26" t="s">
        <v>38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0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2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7" t="s">
        <v>39</v>
      </c>
      <c r="NE65" s="108"/>
      <c r="NF65" s="108"/>
      <c r="NG65" s="108"/>
      <c r="NH65" s="108"/>
      <c r="NI65" s="108"/>
      <c r="NJ65" s="108"/>
      <c r="NK65" s="108"/>
      <c r="NL65" s="108"/>
      <c r="NM65" s="108"/>
      <c r="NN65" s="108"/>
      <c r="NO65" s="108"/>
      <c r="NP65" s="108"/>
      <c r="NQ65" s="108"/>
      <c r="NR65" s="109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10" t="s">
        <v>132</v>
      </c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2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127">
        <f>データ!CM7</f>
        <v>265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10"/>
      <c r="NE67" s="111"/>
      <c r="NF67" s="111"/>
      <c r="NG67" s="111"/>
      <c r="NH67" s="111"/>
      <c r="NI67" s="111"/>
      <c r="NJ67" s="111"/>
      <c r="NK67" s="111"/>
      <c r="NL67" s="111"/>
      <c r="NM67" s="111"/>
      <c r="NN67" s="111"/>
      <c r="NO67" s="111"/>
      <c r="NP67" s="111"/>
      <c r="NQ67" s="111"/>
      <c r="NR67" s="112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10"/>
      <c r="NE68" s="111"/>
      <c r="NF68" s="111"/>
      <c r="NG68" s="111"/>
      <c r="NH68" s="111"/>
      <c r="NI68" s="111"/>
      <c r="NJ68" s="111"/>
      <c r="NK68" s="111"/>
      <c r="NL68" s="111"/>
      <c r="NM68" s="111"/>
      <c r="NN68" s="111"/>
      <c r="NO68" s="111"/>
      <c r="NP68" s="111"/>
      <c r="NQ68" s="111"/>
      <c r="NR68" s="112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10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2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10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2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10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2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26" t="s">
        <v>40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10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2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10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2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10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2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10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2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36">
        <f>データ!$B$11</f>
        <v>40909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41275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41640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42005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42370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5"/>
      <c r="CP76" s="5"/>
      <c r="CQ76" s="5"/>
      <c r="CR76" s="5"/>
      <c r="CS76" s="5"/>
      <c r="CT76" s="5"/>
      <c r="CU76" s="5"/>
      <c r="CV76" s="127">
        <f>データ!CN7</f>
        <v>153000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36">
        <f>データ!$B$11</f>
        <v>40909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41275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41640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42005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42370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36">
        <f>データ!$B$11</f>
        <v>40909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41275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41640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42005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42370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5"/>
      <c r="MY76" s="5"/>
      <c r="MZ76" s="5"/>
      <c r="NA76" s="5"/>
      <c r="NB76" s="5"/>
      <c r="NC76" s="45"/>
      <c r="ND76" s="110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2"/>
    </row>
    <row r="77" spans="1:382" ht="13.5" customHeight="1">
      <c r="A77" s="2"/>
      <c r="B77" s="23"/>
      <c r="C77" s="5"/>
      <c r="D77" s="5"/>
      <c r="E77" s="5"/>
      <c r="F77" s="5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8" t="str">
        <f>データ!CB7</f>
        <v xml:space="preserve"> </v>
      </c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20"/>
      <c r="AG77" s="118" t="str">
        <f>データ!CC7</f>
        <v xml:space="preserve"> </v>
      </c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20"/>
      <c r="AV77" s="118" t="str">
        <f>データ!CD7</f>
        <v xml:space="preserve"> </v>
      </c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20"/>
      <c r="BK77" s="118" t="str">
        <f>データ!CE7</f>
        <v xml:space="preserve"> </v>
      </c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20"/>
      <c r="BZ77" s="118" t="str">
        <f>データ!CF7</f>
        <v xml:space="preserve"> </v>
      </c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20"/>
      <c r="CO77" s="5"/>
      <c r="CP77" s="5"/>
      <c r="CQ77" s="5"/>
      <c r="CR77" s="5"/>
      <c r="CS77" s="5"/>
      <c r="CT77" s="5"/>
      <c r="CU77" s="5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5"/>
      <c r="FZ77" s="5"/>
      <c r="GA77" s="5"/>
      <c r="GB77" s="5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8" t="str">
        <f>データ!CO7</f>
        <v xml:space="preserve"> </v>
      </c>
      <c r="GM77" s="119"/>
      <c r="GN77" s="119"/>
      <c r="GO77" s="119"/>
      <c r="GP77" s="119"/>
      <c r="GQ77" s="119"/>
      <c r="GR77" s="119"/>
      <c r="GS77" s="119"/>
      <c r="GT77" s="119"/>
      <c r="GU77" s="119"/>
      <c r="GV77" s="119"/>
      <c r="GW77" s="119"/>
      <c r="GX77" s="119"/>
      <c r="GY77" s="119"/>
      <c r="GZ77" s="120"/>
      <c r="HA77" s="118" t="str">
        <f>データ!CP7</f>
        <v xml:space="preserve"> </v>
      </c>
      <c r="HB77" s="119"/>
      <c r="HC77" s="119"/>
      <c r="HD77" s="119"/>
      <c r="HE77" s="119"/>
      <c r="HF77" s="119"/>
      <c r="HG77" s="119"/>
      <c r="HH77" s="119"/>
      <c r="HI77" s="119"/>
      <c r="HJ77" s="119"/>
      <c r="HK77" s="119"/>
      <c r="HL77" s="119"/>
      <c r="HM77" s="119"/>
      <c r="HN77" s="119"/>
      <c r="HO77" s="120"/>
      <c r="HP77" s="118" t="str">
        <f>データ!CQ7</f>
        <v xml:space="preserve"> </v>
      </c>
      <c r="HQ77" s="119"/>
      <c r="HR77" s="119"/>
      <c r="HS77" s="119"/>
      <c r="HT77" s="119"/>
      <c r="HU77" s="119"/>
      <c r="HV77" s="119"/>
      <c r="HW77" s="119"/>
      <c r="HX77" s="119"/>
      <c r="HY77" s="119"/>
      <c r="HZ77" s="119"/>
      <c r="IA77" s="119"/>
      <c r="IB77" s="119"/>
      <c r="IC77" s="119"/>
      <c r="ID77" s="120"/>
      <c r="IE77" s="118" t="str">
        <f>データ!CR7</f>
        <v xml:space="preserve"> </v>
      </c>
      <c r="IF77" s="119"/>
      <c r="IG77" s="119"/>
      <c r="IH77" s="119"/>
      <c r="II77" s="119"/>
      <c r="IJ77" s="119"/>
      <c r="IK77" s="119"/>
      <c r="IL77" s="119"/>
      <c r="IM77" s="119"/>
      <c r="IN77" s="119"/>
      <c r="IO77" s="119"/>
      <c r="IP77" s="119"/>
      <c r="IQ77" s="119"/>
      <c r="IR77" s="119"/>
      <c r="IS77" s="120"/>
      <c r="IT77" s="118" t="str">
        <f>データ!CS7</f>
        <v xml:space="preserve"> </v>
      </c>
      <c r="IU77" s="119"/>
      <c r="IV77" s="119"/>
      <c r="IW77" s="119"/>
      <c r="IX77" s="119"/>
      <c r="IY77" s="119"/>
      <c r="IZ77" s="119"/>
      <c r="JA77" s="119"/>
      <c r="JB77" s="119"/>
      <c r="JC77" s="119"/>
      <c r="JD77" s="119"/>
      <c r="JE77" s="119"/>
      <c r="JF77" s="119"/>
      <c r="JG77" s="119"/>
      <c r="JH77" s="120"/>
      <c r="JL77" s="5"/>
      <c r="JM77" s="5"/>
      <c r="JN77" s="5"/>
      <c r="JO77" s="5"/>
      <c r="JP77" s="5"/>
      <c r="JQ77" s="5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8">
        <f>データ!CZ7</f>
        <v>1589.7</v>
      </c>
      <c r="KB77" s="119"/>
      <c r="KC77" s="119"/>
      <c r="KD77" s="119"/>
      <c r="KE77" s="119"/>
      <c r="KF77" s="119"/>
      <c r="KG77" s="119"/>
      <c r="KH77" s="119"/>
      <c r="KI77" s="119"/>
      <c r="KJ77" s="119"/>
      <c r="KK77" s="119"/>
      <c r="KL77" s="119"/>
      <c r="KM77" s="119"/>
      <c r="KN77" s="119"/>
      <c r="KO77" s="120"/>
      <c r="KP77" s="118">
        <f>データ!DA7</f>
        <v>1470.2</v>
      </c>
      <c r="KQ77" s="119"/>
      <c r="KR77" s="119"/>
      <c r="KS77" s="119"/>
      <c r="KT77" s="119"/>
      <c r="KU77" s="119"/>
      <c r="KV77" s="119"/>
      <c r="KW77" s="119"/>
      <c r="KX77" s="119"/>
      <c r="KY77" s="119"/>
      <c r="KZ77" s="119"/>
      <c r="LA77" s="119"/>
      <c r="LB77" s="119"/>
      <c r="LC77" s="119"/>
      <c r="LD77" s="120"/>
      <c r="LE77" s="118">
        <f>データ!DB7</f>
        <v>1275.8</v>
      </c>
      <c r="LF77" s="119"/>
      <c r="LG77" s="119"/>
      <c r="LH77" s="119"/>
      <c r="LI77" s="119"/>
      <c r="LJ77" s="119"/>
      <c r="LK77" s="119"/>
      <c r="LL77" s="119"/>
      <c r="LM77" s="119"/>
      <c r="LN77" s="119"/>
      <c r="LO77" s="119"/>
      <c r="LP77" s="119"/>
      <c r="LQ77" s="119"/>
      <c r="LR77" s="119"/>
      <c r="LS77" s="120"/>
      <c r="LT77" s="118">
        <f>データ!DC7</f>
        <v>1108.5999999999999</v>
      </c>
      <c r="LU77" s="119"/>
      <c r="LV77" s="119"/>
      <c r="LW77" s="119"/>
      <c r="LX77" s="119"/>
      <c r="LY77" s="119"/>
      <c r="LZ77" s="119"/>
      <c r="MA77" s="119"/>
      <c r="MB77" s="119"/>
      <c r="MC77" s="119"/>
      <c r="MD77" s="119"/>
      <c r="ME77" s="119"/>
      <c r="MF77" s="119"/>
      <c r="MG77" s="119"/>
      <c r="MH77" s="120"/>
      <c r="MI77" s="118">
        <f>データ!DD7</f>
        <v>891.8</v>
      </c>
      <c r="MJ77" s="119"/>
      <c r="MK77" s="119"/>
      <c r="ML77" s="119"/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20"/>
      <c r="MX77" s="5"/>
      <c r="MY77" s="5"/>
      <c r="MZ77" s="5"/>
      <c r="NA77" s="5"/>
      <c r="NB77" s="5"/>
      <c r="NC77" s="45"/>
      <c r="ND77" s="110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2"/>
    </row>
    <row r="78" spans="1:382" ht="13.5" customHeight="1">
      <c r="A78" s="2"/>
      <c r="B78" s="23"/>
      <c r="C78" s="5"/>
      <c r="D78" s="5"/>
      <c r="E78" s="5"/>
      <c r="F78" s="5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8" t="str">
        <f>データ!CG7</f>
        <v xml:space="preserve"> </v>
      </c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20"/>
      <c r="AG78" s="118" t="str">
        <f>データ!CH7</f>
        <v xml:space="preserve"> </v>
      </c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20"/>
      <c r="AV78" s="118" t="str">
        <f>データ!CI7</f>
        <v xml:space="preserve"> </v>
      </c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20"/>
      <c r="BK78" s="118" t="str">
        <f>データ!CJ7</f>
        <v xml:space="preserve"> </v>
      </c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20"/>
      <c r="BZ78" s="118" t="str">
        <f>データ!CK7</f>
        <v xml:space="preserve"> </v>
      </c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20"/>
      <c r="CO78" s="5"/>
      <c r="CP78" s="5"/>
      <c r="CQ78" s="5"/>
      <c r="CR78" s="5"/>
      <c r="CS78" s="5"/>
      <c r="CT78" s="5"/>
      <c r="CU78" s="5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5"/>
      <c r="FZ78" s="5"/>
      <c r="GA78" s="5"/>
      <c r="GB78" s="5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8" t="str">
        <f>データ!CT7</f>
        <v xml:space="preserve"> </v>
      </c>
      <c r="GM78" s="119"/>
      <c r="GN78" s="119"/>
      <c r="GO78" s="119"/>
      <c r="GP78" s="119"/>
      <c r="GQ78" s="119"/>
      <c r="GR78" s="119"/>
      <c r="GS78" s="119"/>
      <c r="GT78" s="119"/>
      <c r="GU78" s="119"/>
      <c r="GV78" s="119"/>
      <c r="GW78" s="119"/>
      <c r="GX78" s="119"/>
      <c r="GY78" s="119"/>
      <c r="GZ78" s="120"/>
      <c r="HA78" s="118" t="str">
        <f>データ!CU7</f>
        <v xml:space="preserve"> </v>
      </c>
      <c r="HB78" s="119"/>
      <c r="HC78" s="119"/>
      <c r="HD78" s="119"/>
      <c r="HE78" s="119"/>
      <c r="HF78" s="119"/>
      <c r="HG78" s="119"/>
      <c r="HH78" s="119"/>
      <c r="HI78" s="119"/>
      <c r="HJ78" s="119"/>
      <c r="HK78" s="119"/>
      <c r="HL78" s="119"/>
      <c r="HM78" s="119"/>
      <c r="HN78" s="119"/>
      <c r="HO78" s="120"/>
      <c r="HP78" s="118" t="str">
        <f>データ!CV7</f>
        <v xml:space="preserve"> </v>
      </c>
      <c r="HQ78" s="119"/>
      <c r="HR78" s="119"/>
      <c r="HS78" s="119"/>
      <c r="HT78" s="119"/>
      <c r="HU78" s="119"/>
      <c r="HV78" s="119"/>
      <c r="HW78" s="119"/>
      <c r="HX78" s="119"/>
      <c r="HY78" s="119"/>
      <c r="HZ78" s="119"/>
      <c r="IA78" s="119"/>
      <c r="IB78" s="119"/>
      <c r="IC78" s="119"/>
      <c r="ID78" s="120"/>
      <c r="IE78" s="118" t="str">
        <f>データ!CW7</f>
        <v xml:space="preserve"> </v>
      </c>
      <c r="IF78" s="119"/>
      <c r="IG78" s="119"/>
      <c r="IH78" s="119"/>
      <c r="II78" s="119"/>
      <c r="IJ78" s="119"/>
      <c r="IK78" s="119"/>
      <c r="IL78" s="119"/>
      <c r="IM78" s="119"/>
      <c r="IN78" s="119"/>
      <c r="IO78" s="119"/>
      <c r="IP78" s="119"/>
      <c r="IQ78" s="119"/>
      <c r="IR78" s="119"/>
      <c r="IS78" s="120"/>
      <c r="IT78" s="118" t="str">
        <f>データ!CX7</f>
        <v xml:space="preserve"> </v>
      </c>
      <c r="IU78" s="119"/>
      <c r="IV78" s="119"/>
      <c r="IW78" s="119"/>
      <c r="IX78" s="119"/>
      <c r="IY78" s="119"/>
      <c r="IZ78" s="119"/>
      <c r="JA78" s="119"/>
      <c r="JB78" s="119"/>
      <c r="JC78" s="119"/>
      <c r="JD78" s="119"/>
      <c r="JE78" s="119"/>
      <c r="JF78" s="119"/>
      <c r="JG78" s="119"/>
      <c r="JH78" s="120"/>
      <c r="JL78" s="5"/>
      <c r="JM78" s="5"/>
      <c r="JN78" s="5"/>
      <c r="JO78" s="5"/>
      <c r="JP78" s="5"/>
      <c r="JQ78" s="5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8">
        <f>データ!DE7</f>
        <v>543</v>
      </c>
      <c r="KB78" s="119"/>
      <c r="KC78" s="119"/>
      <c r="KD78" s="119"/>
      <c r="KE78" s="119"/>
      <c r="KF78" s="119"/>
      <c r="KG78" s="119"/>
      <c r="KH78" s="119"/>
      <c r="KI78" s="119"/>
      <c r="KJ78" s="119"/>
      <c r="KK78" s="119"/>
      <c r="KL78" s="119"/>
      <c r="KM78" s="119"/>
      <c r="KN78" s="119"/>
      <c r="KO78" s="120"/>
      <c r="KP78" s="118">
        <f>データ!DF7</f>
        <v>421.1</v>
      </c>
      <c r="KQ78" s="119"/>
      <c r="KR78" s="119"/>
      <c r="KS78" s="119"/>
      <c r="KT78" s="119"/>
      <c r="KU78" s="119"/>
      <c r="KV78" s="119"/>
      <c r="KW78" s="119"/>
      <c r="KX78" s="119"/>
      <c r="KY78" s="119"/>
      <c r="KZ78" s="119"/>
      <c r="LA78" s="119"/>
      <c r="LB78" s="119"/>
      <c r="LC78" s="119"/>
      <c r="LD78" s="120"/>
      <c r="LE78" s="118">
        <f>データ!DG7</f>
        <v>339.7</v>
      </c>
      <c r="LF78" s="119"/>
      <c r="LG78" s="119"/>
      <c r="LH78" s="119"/>
      <c r="LI78" s="119"/>
      <c r="LJ78" s="119"/>
      <c r="LK78" s="119"/>
      <c r="LL78" s="119"/>
      <c r="LM78" s="119"/>
      <c r="LN78" s="119"/>
      <c r="LO78" s="119"/>
      <c r="LP78" s="119"/>
      <c r="LQ78" s="119"/>
      <c r="LR78" s="119"/>
      <c r="LS78" s="120"/>
      <c r="LT78" s="118">
        <f>データ!DH7</f>
        <v>269.89999999999998</v>
      </c>
      <c r="LU78" s="119"/>
      <c r="LV78" s="119"/>
      <c r="LW78" s="119"/>
      <c r="LX78" s="119"/>
      <c r="LY78" s="119"/>
      <c r="LZ78" s="119"/>
      <c r="MA78" s="119"/>
      <c r="MB78" s="119"/>
      <c r="MC78" s="119"/>
      <c r="MD78" s="119"/>
      <c r="ME78" s="119"/>
      <c r="MF78" s="119"/>
      <c r="MG78" s="119"/>
      <c r="MH78" s="120"/>
      <c r="MI78" s="118">
        <f>データ!DI7</f>
        <v>196.2</v>
      </c>
      <c r="MJ78" s="119"/>
      <c r="MK78" s="119"/>
      <c r="ML78" s="119"/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20"/>
      <c r="MX78" s="5"/>
      <c r="MY78" s="5"/>
      <c r="MZ78" s="5"/>
      <c r="NA78" s="5"/>
      <c r="NB78" s="5"/>
      <c r="NC78" s="45"/>
      <c r="ND78" s="110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2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10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2"/>
    </row>
    <row r="80" spans="1:382" ht="13.5" customHeight="1">
      <c r="A80" s="2"/>
      <c r="B80" s="23"/>
      <c r="C80" s="25"/>
      <c r="D80" s="5"/>
      <c r="E80" s="5"/>
      <c r="F80" s="5"/>
      <c r="G80" s="5"/>
      <c r="H80" s="121" t="s">
        <v>41</v>
      </c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121" t="s">
        <v>42</v>
      </c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  <c r="JA80" s="121"/>
      <c r="JB80" s="121"/>
      <c r="JC80" s="121"/>
      <c r="JD80" s="121"/>
      <c r="JE80" s="121"/>
      <c r="JF80" s="121"/>
      <c r="JG80" s="121"/>
      <c r="JH80" s="121"/>
      <c r="JI80" s="121"/>
      <c r="JJ80" s="121"/>
      <c r="JK80" s="121"/>
      <c r="JL80" s="121"/>
      <c r="JM80" s="5"/>
      <c r="JN80" s="5"/>
      <c r="JO80" s="5"/>
      <c r="JP80" s="121" t="s">
        <v>43</v>
      </c>
      <c r="JQ80" s="121"/>
      <c r="JR80" s="121"/>
      <c r="JS80" s="121"/>
      <c r="JT80" s="121"/>
      <c r="JU80" s="121"/>
      <c r="JV80" s="121"/>
      <c r="JW80" s="121"/>
      <c r="JX80" s="121"/>
      <c r="JY80" s="121"/>
      <c r="JZ80" s="121"/>
      <c r="KA80" s="121"/>
      <c r="KB80" s="121"/>
      <c r="KC80" s="121"/>
      <c r="KD80" s="121"/>
      <c r="KE80" s="121"/>
      <c r="KF80" s="121"/>
      <c r="KG80" s="121"/>
      <c r="KH80" s="121"/>
      <c r="KI80" s="121"/>
      <c r="KJ80" s="121"/>
      <c r="KK80" s="121"/>
      <c r="KL80" s="121"/>
      <c r="KM80" s="121"/>
      <c r="KN80" s="121"/>
      <c r="KO80" s="121"/>
      <c r="KP80" s="121"/>
      <c r="KQ80" s="121"/>
      <c r="KR80" s="121"/>
      <c r="KS80" s="121"/>
      <c r="KT80" s="121"/>
      <c r="KU80" s="121"/>
      <c r="KV80" s="121"/>
      <c r="KW80" s="121"/>
      <c r="KX80" s="121"/>
      <c r="KY80" s="121"/>
      <c r="KZ80" s="121"/>
      <c r="LA80" s="121"/>
      <c r="LB80" s="121"/>
      <c r="LC80" s="121"/>
      <c r="LD80" s="121"/>
      <c r="LE80" s="121"/>
      <c r="LF80" s="121"/>
      <c r="LG80" s="121"/>
      <c r="LH80" s="121"/>
      <c r="LI80" s="121"/>
      <c r="LJ80" s="121"/>
      <c r="LK80" s="121"/>
      <c r="LL80" s="121"/>
      <c r="LM80" s="121"/>
      <c r="LN80" s="121"/>
      <c r="LO80" s="121"/>
      <c r="LP80" s="121"/>
      <c r="LQ80" s="121"/>
      <c r="LR80" s="121"/>
      <c r="LS80" s="121"/>
      <c r="LT80" s="121"/>
      <c r="LU80" s="121"/>
      <c r="LV80" s="121"/>
      <c r="LW80" s="121"/>
      <c r="LX80" s="121"/>
      <c r="LY80" s="121"/>
      <c r="LZ80" s="121"/>
      <c r="MA80" s="121"/>
      <c r="MB80" s="121"/>
      <c r="MC80" s="121"/>
      <c r="MD80" s="121"/>
      <c r="ME80" s="121"/>
      <c r="MF80" s="121"/>
      <c r="MG80" s="121"/>
      <c r="MH80" s="121"/>
      <c r="MI80" s="121"/>
      <c r="MJ80" s="121"/>
      <c r="MK80" s="121"/>
      <c r="ML80" s="121"/>
      <c r="MM80" s="121"/>
      <c r="MN80" s="121"/>
      <c r="MO80" s="121"/>
      <c r="MP80" s="121"/>
      <c r="MQ80" s="121"/>
      <c r="MR80" s="121"/>
      <c r="MS80" s="121"/>
      <c r="MT80" s="121"/>
      <c r="MU80" s="121"/>
      <c r="MV80" s="121"/>
      <c r="MW80" s="121"/>
      <c r="MX80" s="121"/>
      <c r="MY80" s="121"/>
      <c r="MZ80" s="25"/>
      <c r="NA80" s="25"/>
      <c r="NB80" s="24"/>
      <c r="NC80" s="2"/>
      <c r="ND80" s="110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2"/>
    </row>
    <row r="81" spans="1:382" ht="13.5" customHeight="1">
      <c r="A81" s="2"/>
      <c r="B81" s="23"/>
      <c r="C81" s="25"/>
      <c r="D81" s="5"/>
      <c r="E81" s="5"/>
      <c r="F81" s="5"/>
      <c r="G81" s="5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  <c r="JA81" s="121"/>
      <c r="JB81" s="121"/>
      <c r="JC81" s="121"/>
      <c r="JD81" s="121"/>
      <c r="JE81" s="121"/>
      <c r="JF81" s="121"/>
      <c r="JG81" s="121"/>
      <c r="JH81" s="121"/>
      <c r="JI81" s="121"/>
      <c r="JJ81" s="121"/>
      <c r="JK81" s="121"/>
      <c r="JL81" s="121"/>
      <c r="JM81" s="5"/>
      <c r="JN81" s="5"/>
      <c r="JO81" s="5"/>
      <c r="JP81" s="121"/>
      <c r="JQ81" s="121"/>
      <c r="JR81" s="121"/>
      <c r="JS81" s="121"/>
      <c r="JT81" s="121"/>
      <c r="JU81" s="121"/>
      <c r="JV81" s="121"/>
      <c r="JW81" s="121"/>
      <c r="JX81" s="121"/>
      <c r="JY81" s="121"/>
      <c r="JZ81" s="121"/>
      <c r="KA81" s="121"/>
      <c r="KB81" s="121"/>
      <c r="KC81" s="121"/>
      <c r="KD81" s="121"/>
      <c r="KE81" s="121"/>
      <c r="KF81" s="121"/>
      <c r="KG81" s="121"/>
      <c r="KH81" s="121"/>
      <c r="KI81" s="121"/>
      <c r="KJ81" s="121"/>
      <c r="KK81" s="121"/>
      <c r="KL81" s="121"/>
      <c r="KM81" s="121"/>
      <c r="KN81" s="121"/>
      <c r="KO81" s="121"/>
      <c r="KP81" s="121"/>
      <c r="KQ81" s="121"/>
      <c r="KR81" s="121"/>
      <c r="KS81" s="121"/>
      <c r="KT81" s="121"/>
      <c r="KU81" s="121"/>
      <c r="KV81" s="121"/>
      <c r="KW81" s="121"/>
      <c r="KX81" s="121"/>
      <c r="KY81" s="121"/>
      <c r="KZ81" s="121"/>
      <c r="LA81" s="121"/>
      <c r="LB81" s="121"/>
      <c r="LC81" s="121"/>
      <c r="LD81" s="121"/>
      <c r="LE81" s="121"/>
      <c r="LF81" s="121"/>
      <c r="LG81" s="121"/>
      <c r="LH81" s="121"/>
      <c r="LI81" s="121"/>
      <c r="LJ81" s="121"/>
      <c r="LK81" s="121"/>
      <c r="LL81" s="121"/>
      <c r="LM81" s="121"/>
      <c r="LN81" s="121"/>
      <c r="LO81" s="121"/>
      <c r="LP81" s="121"/>
      <c r="LQ81" s="121"/>
      <c r="LR81" s="121"/>
      <c r="LS81" s="121"/>
      <c r="LT81" s="121"/>
      <c r="LU81" s="121"/>
      <c r="LV81" s="121"/>
      <c r="LW81" s="121"/>
      <c r="LX81" s="121"/>
      <c r="LY81" s="121"/>
      <c r="LZ81" s="121"/>
      <c r="MA81" s="121"/>
      <c r="MB81" s="121"/>
      <c r="MC81" s="121"/>
      <c r="MD81" s="121"/>
      <c r="ME81" s="121"/>
      <c r="MF81" s="121"/>
      <c r="MG81" s="121"/>
      <c r="MH81" s="121"/>
      <c r="MI81" s="121"/>
      <c r="MJ81" s="121"/>
      <c r="MK81" s="121"/>
      <c r="ML81" s="121"/>
      <c r="MM81" s="121"/>
      <c r="MN81" s="121"/>
      <c r="MO81" s="121"/>
      <c r="MP81" s="121"/>
      <c r="MQ81" s="121"/>
      <c r="MR81" s="121"/>
      <c r="MS81" s="121"/>
      <c r="MT81" s="121"/>
      <c r="MU81" s="121"/>
      <c r="MV81" s="121"/>
      <c r="MW81" s="121"/>
      <c r="MX81" s="121"/>
      <c r="MY81" s="121"/>
      <c r="MZ81" s="25"/>
      <c r="NA81" s="25"/>
      <c r="NB81" s="24"/>
      <c r="NC81" s="2"/>
      <c r="ND81" s="110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2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2"/>
  <cols>
    <col min="1" max="1" width="14.6640625" style="3" customWidth="1"/>
    <col min="2" max="90" width="11.88671875" style="3" customWidth="1"/>
    <col min="91" max="92" width="15.44140625" style="3" customWidth="1"/>
    <col min="93" max="125" width="11.88671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2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180009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1</v>
      </c>
      <c r="H6" s="61" t="str">
        <f>SUBSTITUTE(H8,"　","")</f>
        <v>福井県</v>
      </c>
      <c r="I6" s="61" t="str">
        <f t="shared" si="1"/>
        <v>福井駅前地下駐車場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Ａ２Ｂ１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届出駐車場</v>
      </c>
      <c r="Q6" s="63" t="str">
        <f t="shared" si="1"/>
        <v>地下式</v>
      </c>
      <c r="R6" s="64">
        <f t="shared" si="1"/>
        <v>9</v>
      </c>
      <c r="S6" s="63" t="str">
        <f t="shared" si="1"/>
        <v>駅</v>
      </c>
      <c r="T6" s="63" t="str">
        <f t="shared" si="1"/>
        <v>無</v>
      </c>
      <c r="U6" s="64">
        <f t="shared" si="1"/>
        <v>2828</v>
      </c>
      <c r="V6" s="64">
        <f t="shared" si="1"/>
        <v>200</v>
      </c>
      <c r="W6" s="64">
        <f t="shared" si="1"/>
        <v>300</v>
      </c>
      <c r="X6" s="63" t="str">
        <f t="shared" si="1"/>
        <v>代行制</v>
      </c>
      <c r="Y6" s="65">
        <f>IF(Y8="-",NA(),Y8)</f>
        <v>49.2</v>
      </c>
      <c r="Z6" s="65">
        <f t="shared" ref="Z6:AH6" si="2">IF(Z8="-",NA(),Z8)</f>
        <v>48.7</v>
      </c>
      <c r="AA6" s="65">
        <f t="shared" si="2"/>
        <v>51.6</v>
      </c>
      <c r="AB6" s="65">
        <f t="shared" si="2"/>
        <v>53.3</v>
      </c>
      <c r="AC6" s="65">
        <f t="shared" si="2"/>
        <v>60</v>
      </c>
      <c r="AD6" s="65">
        <f t="shared" si="2"/>
        <v>138.69999999999999</v>
      </c>
      <c r="AE6" s="65">
        <f t="shared" si="2"/>
        <v>110.6</v>
      </c>
      <c r="AF6" s="65">
        <f t="shared" si="2"/>
        <v>118.2</v>
      </c>
      <c r="AG6" s="65">
        <f t="shared" si="2"/>
        <v>120.9</v>
      </c>
      <c r="AH6" s="65">
        <f t="shared" si="2"/>
        <v>205.8</v>
      </c>
      <c r="AI6" s="62" t="str">
        <f>IF(AI8="-","",IF(AI8="-","【-】","【"&amp;SUBSTITUTE(TEXT(AI8,"#,##0.0"),"-","△")&amp;"】"))</f>
        <v>【275.4】</v>
      </c>
      <c r="AJ6" s="65">
        <f>IF(AJ8="-",NA(),AJ8)</f>
        <v>50.8</v>
      </c>
      <c r="AK6" s="65">
        <f t="shared" ref="AK6:AS6" si="3">IF(AK8="-",NA(),AK8)</f>
        <v>51.3</v>
      </c>
      <c r="AL6" s="65">
        <f t="shared" si="3"/>
        <v>48.4</v>
      </c>
      <c r="AM6" s="65">
        <f t="shared" si="3"/>
        <v>46.7</v>
      </c>
      <c r="AN6" s="65">
        <f t="shared" si="3"/>
        <v>40</v>
      </c>
      <c r="AO6" s="65">
        <f t="shared" si="3"/>
        <v>27.8</v>
      </c>
      <c r="AP6" s="65">
        <f t="shared" si="3"/>
        <v>30.1</v>
      </c>
      <c r="AQ6" s="65">
        <f t="shared" si="3"/>
        <v>26.5</v>
      </c>
      <c r="AR6" s="65">
        <f t="shared" si="3"/>
        <v>25.2</v>
      </c>
      <c r="AS6" s="65">
        <f t="shared" si="3"/>
        <v>28.8</v>
      </c>
      <c r="AT6" s="62" t="str">
        <f>IF(AT8="-","",IF(AT8="-","【-】","【"&amp;SUBSTITUTE(TEXT(AT8,"#,##0.0"),"-","△")&amp;"】"))</f>
        <v>【13.3】</v>
      </c>
      <c r="AU6" s="66">
        <f>IF(AU8="-",NA(),AU8)</f>
        <v>370</v>
      </c>
      <c r="AV6" s="66">
        <f t="shared" ref="AV6:BD6" si="4">IF(AV8="-",NA(),AV8)</f>
        <v>376</v>
      </c>
      <c r="AW6" s="66">
        <f t="shared" si="4"/>
        <v>417</v>
      </c>
      <c r="AX6" s="66">
        <f t="shared" si="4"/>
        <v>410</v>
      </c>
      <c r="AY6" s="66">
        <f t="shared" si="4"/>
        <v>326</v>
      </c>
      <c r="AZ6" s="66">
        <f t="shared" si="4"/>
        <v>650</v>
      </c>
      <c r="BA6" s="66">
        <f t="shared" si="4"/>
        <v>650</v>
      </c>
      <c r="BB6" s="66">
        <f t="shared" si="4"/>
        <v>543</v>
      </c>
      <c r="BC6" s="66">
        <f t="shared" si="4"/>
        <v>454</v>
      </c>
      <c r="BD6" s="66">
        <f t="shared" si="4"/>
        <v>384</v>
      </c>
      <c r="BE6" s="64" t="str">
        <f>IF(BE8="-","",IF(BE8="-","【-】","【"&amp;SUBSTITUTE(TEXT(BE8,"#,##0"),"-","△")&amp;"】"))</f>
        <v>【140】</v>
      </c>
      <c r="BF6" s="65">
        <f>IF(BF8="-",NA(),BF8)</f>
        <v>44.2</v>
      </c>
      <c r="BG6" s="65">
        <f t="shared" ref="BG6:BO6" si="5">IF(BG8="-",NA(),BG8)</f>
        <v>41</v>
      </c>
      <c r="BH6" s="65">
        <f t="shared" si="5"/>
        <v>43.2</v>
      </c>
      <c r="BI6" s="65">
        <f t="shared" si="5"/>
        <v>41.8</v>
      </c>
      <c r="BJ6" s="65">
        <f t="shared" si="5"/>
        <v>47.8</v>
      </c>
      <c r="BK6" s="65">
        <f t="shared" si="5"/>
        <v>24.4</v>
      </c>
      <c r="BL6" s="65">
        <f t="shared" si="5"/>
        <v>24.4</v>
      </c>
      <c r="BM6" s="65">
        <f t="shared" si="5"/>
        <v>24.2</v>
      </c>
      <c r="BN6" s="65">
        <f t="shared" si="5"/>
        <v>25.5</v>
      </c>
      <c r="BO6" s="65">
        <f t="shared" si="5"/>
        <v>22</v>
      </c>
      <c r="BP6" s="62" t="str">
        <f>IF(BP8="-","",IF(BP8="-","【-】","【"&amp;SUBSTITUTE(TEXT(BP8,"#,##0.0"),"-","△")&amp;"】"))</f>
        <v>【45.2】</v>
      </c>
      <c r="BQ6" s="66">
        <f>IF(BQ8="-",NA(),BQ8)</f>
        <v>37681</v>
      </c>
      <c r="BR6" s="66">
        <f t="shared" ref="BR6:BZ6" si="6">IF(BR8="-",NA(),BR8)</f>
        <v>35028</v>
      </c>
      <c r="BS6" s="66">
        <f t="shared" si="6"/>
        <v>39160</v>
      </c>
      <c r="BT6" s="66">
        <f t="shared" si="6"/>
        <v>39823</v>
      </c>
      <c r="BU6" s="66">
        <f t="shared" si="6"/>
        <v>51092</v>
      </c>
      <c r="BV6" s="66">
        <f t="shared" si="6"/>
        <v>40082</v>
      </c>
      <c r="BW6" s="66">
        <f t="shared" si="6"/>
        <v>40365</v>
      </c>
      <c r="BX6" s="66">
        <f t="shared" si="6"/>
        <v>48967</v>
      </c>
      <c r="BY6" s="66">
        <f t="shared" si="6"/>
        <v>46827</v>
      </c>
      <c r="BZ6" s="66">
        <f t="shared" si="6"/>
        <v>47288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265</v>
      </c>
      <c r="CN6" s="64">
        <f t="shared" si="7"/>
        <v>153000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111</v>
      </c>
      <c r="CZ6" s="65">
        <f>IF(CZ8="-",NA(),CZ8)</f>
        <v>1589.7</v>
      </c>
      <c r="DA6" s="65">
        <f t="shared" ref="DA6:DI6" si="8">IF(DA8="-",NA(),DA8)</f>
        <v>1470.2</v>
      </c>
      <c r="DB6" s="65">
        <f t="shared" si="8"/>
        <v>1275.8</v>
      </c>
      <c r="DC6" s="65">
        <f t="shared" si="8"/>
        <v>1108.5999999999999</v>
      </c>
      <c r="DD6" s="65">
        <f t="shared" si="8"/>
        <v>891.8</v>
      </c>
      <c r="DE6" s="65">
        <f t="shared" si="8"/>
        <v>543</v>
      </c>
      <c r="DF6" s="65">
        <f t="shared" si="8"/>
        <v>421.1</v>
      </c>
      <c r="DG6" s="65">
        <f t="shared" si="8"/>
        <v>339.7</v>
      </c>
      <c r="DH6" s="65">
        <f t="shared" si="8"/>
        <v>269.89999999999998</v>
      </c>
      <c r="DI6" s="65">
        <f t="shared" si="8"/>
        <v>196.2</v>
      </c>
      <c r="DJ6" s="62" t="str">
        <f>IF(DJ8="-","",IF(DJ8="-","【-】","【"&amp;SUBSTITUTE(TEXT(DJ8,"#,##0.0"),"-","△")&amp;"】"))</f>
        <v>【122.6】</v>
      </c>
      <c r="DK6" s="65">
        <f>IF(DK8="-",NA(),DK8)</f>
        <v>326.5</v>
      </c>
      <c r="DL6" s="65">
        <f t="shared" ref="DL6:DT6" si="9">IF(DL8="-",NA(),DL8)</f>
        <v>328.5</v>
      </c>
      <c r="DM6" s="65">
        <f t="shared" si="9"/>
        <v>279.5</v>
      </c>
      <c r="DN6" s="65">
        <f t="shared" si="9"/>
        <v>279</v>
      </c>
      <c r="DO6" s="65">
        <f t="shared" si="9"/>
        <v>300</v>
      </c>
      <c r="DP6" s="65">
        <f t="shared" si="9"/>
        <v>195.5</v>
      </c>
      <c r="DQ6" s="65">
        <f t="shared" si="9"/>
        <v>199.1</v>
      </c>
      <c r="DR6" s="65">
        <f t="shared" si="9"/>
        <v>191.4</v>
      </c>
      <c r="DS6" s="65">
        <f t="shared" si="9"/>
        <v>194.7</v>
      </c>
      <c r="DT6" s="65">
        <f t="shared" si="9"/>
        <v>193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112</v>
      </c>
      <c r="B7" s="61">
        <f t="shared" ref="B7:X7" si="10">B8</f>
        <v>2016</v>
      </c>
      <c r="C7" s="61">
        <f t="shared" si="10"/>
        <v>180009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1</v>
      </c>
      <c r="H7" s="61" t="str">
        <f t="shared" si="10"/>
        <v>福井県</v>
      </c>
      <c r="I7" s="61" t="str">
        <f t="shared" si="10"/>
        <v>福井駅前地下駐車場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Ａ２Ｂ１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届出駐車場</v>
      </c>
      <c r="Q7" s="63" t="str">
        <f t="shared" si="10"/>
        <v>地下式</v>
      </c>
      <c r="R7" s="64">
        <f t="shared" si="10"/>
        <v>9</v>
      </c>
      <c r="S7" s="63" t="str">
        <f t="shared" si="10"/>
        <v>駅</v>
      </c>
      <c r="T7" s="63" t="str">
        <f t="shared" si="10"/>
        <v>無</v>
      </c>
      <c r="U7" s="64">
        <f t="shared" si="10"/>
        <v>2828</v>
      </c>
      <c r="V7" s="64">
        <f t="shared" si="10"/>
        <v>200</v>
      </c>
      <c r="W7" s="64">
        <f t="shared" si="10"/>
        <v>300</v>
      </c>
      <c r="X7" s="63" t="str">
        <f t="shared" si="10"/>
        <v>代行制</v>
      </c>
      <c r="Y7" s="65">
        <f>Y8</f>
        <v>49.2</v>
      </c>
      <c r="Z7" s="65">
        <f t="shared" ref="Z7:AH7" si="11">Z8</f>
        <v>48.7</v>
      </c>
      <c r="AA7" s="65">
        <f t="shared" si="11"/>
        <v>51.6</v>
      </c>
      <c r="AB7" s="65">
        <f t="shared" si="11"/>
        <v>53.3</v>
      </c>
      <c r="AC7" s="65">
        <f t="shared" si="11"/>
        <v>60</v>
      </c>
      <c r="AD7" s="65">
        <f t="shared" si="11"/>
        <v>138.69999999999999</v>
      </c>
      <c r="AE7" s="65">
        <f t="shared" si="11"/>
        <v>110.6</v>
      </c>
      <c r="AF7" s="65">
        <f t="shared" si="11"/>
        <v>118.2</v>
      </c>
      <c r="AG7" s="65">
        <f t="shared" si="11"/>
        <v>120.9</v>
      </c>
      <c r="AH7" s="65">
        <f t="shared" si="11"/>
        <v>205.8</v>
      </c>
      <c r="AI7" s="62"/>
      <c r="AJ7" s="65">
        <f>AJ8</f>
        <v>50.8</v>
      </c>
      <c r="AK7" s="65">
        <f t="shared" ref="AK7:AS7" si="12">AK8</f>
        <v>51.3</v>
      </c>
      <c r="AL7" s="65">
        <f t="shared" si="12"/>
        <v>48.4</v>
      </c>
      <c r="AM7" s="65">
        <f t="shared" si="12"/>
        <v>46.7</v>
      </c>
      <c r="AN7" s="65">
        <f t="shared" si="12"/>
        <v>40</v>
      </c>
      <c r="AO7" s="65">
        <f t="shared" si="12"/>
        <v>27.8</v>
      </c>
      <c r="AP7" s="65">
        <f t="shared" si="12"/>
        <v>30.1</v>
      </c>
      <c r="AQ7" s="65">
        <f t="shared" si="12"/>
        <v>26.5</v>
      </c>
      <c r="AR7" s="65">
        <f t="shared" si="12"/>
        <v>25.2</v>
      </c>
      <c r="AS7" s="65">
        <f t="shared" si="12"/>
        <v>28.8</v>
      </c>
      <c r="AT7" s="62"/>
      <c r="AU7" s="66">
        <f>AU8</f>
        <v>370</v>
      </c>
      <c r="AV7" s="66">
        <f t="shared" ref="AV7:BD7" si="13">AV8</f>
        <v>376</v>
      </c>
      <c r="AW7" s="66">
        <f t="shared" si="13"/>
        <v>417</v>
      </c>
      <c r="AX7" s="66">
        <f t="shared" si="13"/>
        <v>410</v>
      </c>
      <c r="AY7" s="66">
        <f t="shared" si="13"/>
        <v>326</v>
      </c>
      <c r="AZ7" s="66">
        <f t="shared" si="13"/>
        <v>650</v>
      </c>
      <c r="BA7" s="66">
        <f t="shared" si="13"/>
        <v>650</v>
      </c>
      <c r="BB7" s="66">
        <f t="shared" si="13"/>
        <v>543</v>
      </c>
      <c r="BC7" s="66">
        <f t="shared" si="13"/>
        <v>454</v>
      </c>
      <c r="BD7" s="66">
        <f t="shared" si="13"/>
        <v>384</v>
      </c>
      <c r="BE7" s="64"/>
      <c r="BF7" s="65">
        <f>BF8</f>
        <v>44.2</v>
      </c>
      <c r="BG7" s="65">
        <f t="shared" ref="BG7:BO7" si="14">BG8</f>
        <v>41</v>
      </c>
      <c r="BH7" s="65">
        <f t="shared" si="14"/>
        <v>43.2</v>
      </c>
      <c r="BI7" s="65">
        <f t="shared" si="14"/>
        <v>41.8</v>
      </c>
      <c r="BJ7" s="65">
        <f t="shared" si="14"/>
        <v>47.8</v>
      </c>
      <c r="BK7" s="65">
        <f t="shared" si="14"/>
        <v>24.4</v>
      </c>
      <c r="BL7" s="65">
        <f t="shared" si="14"/>
        <v>24.4</v>
      </c>
      <c r="BM7" s="65">
        <f t="shared" si="14"/>
        <v>24.2</v>
      </c>
      <c r="BN7" s="65">
        <f t="shared" si="14"/>
        <v>25.5</v>
      </c>
      <c r="BO7" s="65">
        <f t="shared" si="14"/>
        <v>22</v>
      </c>
      <c r="BP7" s="62"/>
      <c r="BQ7" s="66">
        <f>BQ8</f>
        <v>37681</v>
      </c>
      <c r="BR7" s="66">
        <f t="shared" ref="BR7:BZ7" si="15">BR8</f>
        <v>35028</v>
      </c>
      <c r="BS7" s="66">
        <f t="shared" si="15"/>
        <v>39160</v>
      </c>
      <c r="BT7" s="66">
        <f t="shared" si="15"/>
        <v>39823</v>
      </c>
      <c r="BU7" s="66">
        <f t="shared" si="15"/>
        <v>51092</v>
      </c>
      <c r="BV7" s="66">
        <f t="shared" si="15"/>
        <v>40082</v>
      </c>
      <c r="BW7" s="66">
        <f t="shared" si="15"/>
        <v>40365</v>
      </c>
      <c r="BX7" s="66">
        <f t="shared" si="15"/>
        <v>48967</v>
      </c>
      <c r="BY7" s="66">
        <f t="shared" si="15"/>
        <v>46827</v>
      </c>
      <c r="BZ7" s="66">
        <f t="shared" si="15"/>
        <v>47288</v>
      </c>
      <c r="CA7" s="64"/>
      <c r="CB7" s="65" t="s">
        <v>113</v>
      </c>
      <c r="CC7" s="65" t="s">
        <v>113</v>
      </c>
      <c r="CD7" s="65" t="s">
        <v>113</v>
      </c>
      <c r="CE7" s="65" t="s">
        <v>113</v>
      </c>
      <c r="CF7" s="65" t="s">
        <v>113</v>
      </c>
      <c r="CG7" s="65" t="s">
        <v>113</v>
      </c>
      <c r="CH7" s="65" t="s">
        <v>113</v>
      </c>
      <c r="CI7" s="65" t="s">
        <v>113</v>
      </c>
      <c r="CJ7" s="65" t="s">
        <v>113</v>
      </c>
      <c r="CK7" s="65" t="s">
        <v>111</v>
      </c>
      <c r="CL7" s="62"/>
      <c r="CM7" s="64">
        <f>CM8</f>
        <v>265</v>
      </c>
      <c r="CN7" s="64">
        <f>CN8</f>
        <v>153000</v>
      </c>
      <c r="CO7" s="65" t="s">
        <v>113</v>
      </c>
      <c r="CP7" s="65" t="s">
        <v>113</v>
      </c>
      <c r="CQ7" s="65" t="s">
        <v>113</v>
      </c>
      <c r="CR7" s="65" t="s">
        <v>113</v>
      </c>
      <c r="CS7" s="65" t="s">
        <v>113</v>
      </c>
      <c r="CT7" s="65" t="s">
        <v>113</v>
      </c>
      <c r="CU7" s="65" t="s">
        <v>113</v>
      </c>
      <c r="CV7" s="65" t="s">
        <v>113</v>
      </c>
      <c r="CW7" s="65" t="s">
        <v>113</v>
      </c>
      <c r="CX7" s="65" t="s">
        <v>110</v>
      </c>
      <c r="CY7" s="62"/>
      <c r="CZ7" s="65">
        <f>CZ8</f>
        <v>1589.7</v>
      </c>
      <c r="DA7" s="65">
        <f t="shared" ref="DA7:DI7" si="16">DA8</f>
        <v>1470.2</v>
      </c>
      <c r="DB7" s="65">
        <f t="shared" si="16"/>
        <v>1275.8</v>
      </c>
      <c r="DC7" s="65">
        <f t="shared" si="16"/>
        <v>1108.5999999999999</v>
      </c>
      <c r="DD7" s="65">
        <f t="shared" si="16"/>
        <v>891.8</v>
      </c>
      <c r="DE7" s="65">
        <f t="shared" si="16"/>
        <v>543</v>
      </c>
      <c r="DF7" s="65">
        <f t="shared" si="16"/>
        <v>421.1</v>
      </c>
      <c r="DG7" s="65">
        <f t="shared" si="16"/>
        <v>339.7</v>
      </c>
      <c r="DH7" s="65">
        <f t="shared" si="16"/>
        <v>269.89999999999998</v>
      </c>
      <c r="DI7" s="65">
        <f t="shared" si="16"/>
        <v>196.2</v>
      </c>
      <c r="DJ7" s="62"/>
      <c r="DK7" s="65">
        <f>DK8</f>
        <v>326.5</v>
      </c>
      <c r="DL7" s="65">
        <f t="shared" ref="DL7:DT7" si="17">DL8</f>
        <v>328.5</v>
      </c>
      <c r="DM7" s="65">
        <f t="shared" si="17"/>
        <v>279.5</v>
      </c>
      <c r="DN7" s="65">
        <f t="shared" si="17"/>
        <v>279</v>
      </c>
      <c r="DO7" s="65">
        <f t="shared" si="17"/>
        <v>300</v>
      </c>
      <c r="DP7" s="65">
        <f t="shared" si="17"/>
        <v>195.5</v>
      </c>
      <c r="DQ7" s="65">
        <f t="shared" si="17"/>
        <v>199.1</v>
      </c>
      <c r="DR7" s="65">
        <f t="shared" si="17"/>
        <v>191.4</v>
      </c>
      <c r="DS7" s="65">
        <f t="shared" si="17"/>
        <v>194.7</v>
      </c>
      <c r="DT7" s="65">
        <f t="shared" si="17"/>
        <v>193</v>
      </c>
      <c r="DU7" s="62"/>
    </row>
    <row r="8" spans="1:125" s="67" customFormat="1">
      <c r="A8" s="50"/>
      <c r="B8" s="68">
        <v>2016</v>
      </c>
      <c r="C8" s="68">
        <v>180009</v>
      </c>
      <c r="D8" s="68">
        <v>47</v>
      </c>
      <c r="E8" s="68">
        <v>14</v>
      </c>
      <c r="F8" s="68">
        <v>0</v>
      </c>
      <c r="G8" s="68">
        <v>1</v>
      </c>
      <c r="H8" s="68" t="s">
        <v>114</v>
      </c>
      <c r="I8" s="68" t="s">
        <v>115</v>
      </c>
      <c r="J8" s="68" t="s">
        <v>116</v>
      </c>
      <c r="K8" s="68" t="s">
        <v>117</v>
      </c>
      <c r="L8" s="68" t="s">
        <v>118</v>
      </c>
      <c r="M8" s="68" t="s">
        <v>119</v>
      </c>
      <c r="N8" s="68"/>
      <c r="O8" s="69" t="s">
        <v>120</v>
      </c>
      <c r="P8" s="70" t="s">
        <v>121</v>
      </c>
      <c r="Q8" s="70" t="s">
        <v>122</v>
      </c>
      <c r="R8" s="71">
        <v>9</v>
      </c>
      <c r="S8" s="70" t="s">
        <v>123</v>
      </c>
      <c r="T8" s="70" t="s">
        <v>124</v>
      </c>
      <c r="U8" s="71">
        <v>2828</v>
      </c>
      <c r="V8" s="71">
        <v>200</v>
      </c>
      <c r="W8" s="71">
        <v>300</v>
      </c>
      <c r="X8" s="70" t="s">
        <v>125</v>
      </c>
      <c r="Y8" s="72">
        <v>49.2</v>
      </c>
      <c r="Z8" s="72">
        <v>48.7</v>
      </c>
      <c r="AA8" s="72">
        <v>51.6</v>
      </c>
      <c r="AB8" s="72">
        <v>53.3</v>
      </c>
      <c r="AC8" s="72">
        <v>60</v>
      </c>
      <c r="AD8" s="72">
        <v>138.69999999999999</v>
      </c>
      <c r="AE8" s="72">
        <v>110.6</v>
      </c>
      <c r="AF8" s="72">
        <v>118.2</v>
      </c>
      <c r="AG8" s="72">
        <v>120.9</v>
      </c>
      <c r="AH8" s="72">
        <v>205.8</v>
      </c>
      <c r="AI8" s="69">
        <v>275.39999999999998</v>
      </c>
      <c r="AJ8" s="72">
        <v>50.8</v>
      </c>
      <c r="AK8" s="72">
        <v>51.3</v>
      </c>
      <c r="AL8" s="72">
        <v>48.4</v>
      </c>
      <c r="AM8" s="72">
        <v>46.7</v>
      </c>
      <c r="AN8" s="72">
        <v>40</v>
      </c>
      <c r="AO8" s="72">
        <v>27.8</v>
      </c>
      <c r="AP8" s="72">
        <v>30.1</v>
      </c>
      <c r="AQ8" s="72">
        <v>26.5</v>
      </c>
      <c r="AR8" s="72">
        <v>25.2</v>
      </c>
      <c r="AS8" s="72">
        <v>28.8</v>
      </c>
      <c r="AT8" s="69">
        <v>13.3</v>
      </c>
      <c r="AU8" s="73">
        <v>370</v>
      </c>
      <c r="AV8" s="73">
        <v>376</v>
      </c>
      <c r="AW8" s="73">
        <v>417</v>
      </c>
      <c r="AX8" s="73">
        <v>410</v>
      </c>
      <c r="AY8" s="73">
        <v>326</v>
      </c>
      <c r="AZ8" s="73">
        <v>650</v>
      </c>
      <c r="BA8" s="73">
        <v>650</v>
      </c>
      <c r="BB8" s="73">
        <v>543</v>
      </c>
      <c r="BC8" s="73">
        <v>454</v>
      </c>
      <c r="BD8" s="73">
        <v>384</v>
      </c>
      <c r="BE8" s="73">
        <v>140</v>
      </c>
      <c r="BF8" s="72">
        <v>44.2</v>
      </c>
      <c r="BG8" s="72">
        <v>41</v>
      </c>
      <c r="BH8" s="72">
        <v>43.2</v>
      </c>
      <c r="BI8" s="72">
        <v>41.8</v>
      </c>
      <c r="BJ8" s="72">
        <v>47.8</v>
      </c>
      <c r="BK8" s="72">
        <v>24.4</v>
      </c>
      <c r="BL8" s="72">
        <v>24.4</v>
      </c>
      <c r="BM8" s="72">
        <v>24.2</v>
      </c>
      <c r="BN8" s="72">
        <v>25.5</v>
      </c>
      <c r="BO8" s="72">
        <v>22</v>
      </c>
      <c r="BP8" s="69">
        <v>45.2</v>
      </c>
      <c r="BQ8" s="73">
        <v>37681</v>
      </c>
      <c r="BR8" s="73">
        <v>35028</v>
      </c>
      <c r="BS8" s="73">
        <v>39160</v>
      </c>
      <c r="BT8" s="74">
        <v>39823</v>
      </c>
      <c r="BU8" s="74">
        <v>51092</v>
      </c>
      <c r="BV8" s="73">
        <v>40082</v>
      </c>
      <c r="BW8" s="73">
        <v>40365</v>
      </c>
      <c r="BX8" s="73">
        <v>48967</v>
      </c>
      <c r="BY8" s="73">
        <v>46827</v>
      </c>
      <c r="BZ8" s="73">
        <v>47288</v>
      </c>
      <c r="CA8" s="71">
        <v>19129</v>
      </c>
      <c r="CB8" s="72" t="s">
        <v>118</v>
      </c>
      <c r="CC8" s="72" t="s">
        <v>118</v>
      </c>
      <c r="CD8" s="72" t="s">
        <v>118</v>
      </c>
      <c r="CE8" s="72" t="s">
        <v>118</v>
      </c>
      <c r="CF8" s="72" t="s">
        <v>118</v>
      </c>
      <c r="CG8" s="72" t="s">
        <v>118</v>
      </c>
      <c r="CH8" s="72" t="s">
        <v>118</v>
      </c>
      <c r="CI8" s="72" t="s">
        <v>118</v>
      </c>
      <c r="CJ8" s="72" t="s">
        <v>118</v>
      </c>
      <c r="CK8" s="72" t="s">
        <v>118</v>
      </c>
      <c r="CL8" s="69" t="s">
        <v>118</v>
      </c>
      <c r="CM8" s="71">
        <v>265</v>
      </c>
      <c r="CN8" s="71">
        <v>153000</v>
      </c>
      <c r="CO8" s="72" t="s">
        <v>118</v>
      </c>
      <c r="CP8" s="72" t="s">
        <v>118</v>
      </c>
      <c r="CQ8" s="72" t="s">
        <v>118</v>
      </c>
      <c r="CR8" s="72" t="s">
        <v>118</v>
      </c>
      <c r="CS8" s="72" t="s">
        <v>118</v>
      </c>
      <c r="CT8" s="72" t="s">
        <v>118</v>
      </c>
      <c r="CU8" s="72" t="s">
        <v>118</v>
      </c>
      <c r="CV8" s="72" t="s">
        <v>118</v>
      </c>
      <c r="CW8" s="72" t="s">
        <v>118</v>
      </c>
      <c r="CX8" s="72" t="s">
        <v>118</v>
      </c>
      <c r="CY8" s="69" t="s">
        <v>118</v>
      </c>
      <c r="CZ8" s="72">
        <v>1589.7</v>
      </c>
      <c r="DA8" s="72">
        <v>1470.2</v>
      </c>
      <c r="DB8" s="72">
        <v>1275.8</v>
      </c>
      <c r="DC8" s="72">
        <v>1108.5999999999999</v>
      </c>
      <c r="DD8" s="72">
        <v>891.8</v>
      </c>
      <c r="DE8" s="72">
        <v>543</v>
      </c>
      <c r="DF8" s="72">
        <v>421.1</v>
      </c>
      <c r="DG8" s="72">
        <v>339.7</v>
      </c>
      <c r="DH8" s="72">
        <v>269.89999999999998</v>
      </c>
      <c r="DI8" s="72">
        <v>196.2</v>
      </c>
      <c r="DJ8" s="69">
        <v>122.6</v>
      </c>
      <c r="DK8" s="72">
        <v>326.5</v>
      </c>
      <c r="DL8" s="72">
        <v>328.5</v>
      </c>
      <c r="DM8" s="72">
        <v>279.5</v>
      </c>
      <c r="DN8" s="72">
        <v>279</v>
      </c>
      <c r="DO8" s="72">
        <v>300</v>
      </c>
      <c r="DP8" s="72">
        <v>195.5</v>
      </c>
      <c r="DQ8" s="72">
        <v>199.1</v>
      </c>
      <c r="DR8" s="72">
        <v>191.4</v>
      </c>
      <c r="DS8" s="72">
        <v>194.7</v>
      </c>
      <c r="DT8" s="72">
        <v>193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126</v>
      </c>
      <c r="C10" s="79" t="s">
        <v>127</v>
      </c>
      <c r="D10" s="79" t="s">
        <v>128</v>
      </c>
      <c r="E10" s="79" t="s">
        <v>129</v>
      </c>
      <c r="F10" s="79" t="s">
        <v>130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　</cp:lastModifiedBy>
  <cp:lastPrinted>2018-03-15T12:34:13Z</cp:lastPrinted>
  <dcterms:created xsi:type="dcterms:W3CDTF">2018-02-09T01:46:27Z</dcterms:created>
  <dcterms:modified xsi:type="dcterms:W3CDTF">2018-03-26T01:25:38Z</dcterms:modified>
</cp:coreProperties>
</file>