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1都道府県\18福井県（都道府県）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BZ30" i="4"/>
  <c r="LT76" i="4"/>
  <c r="GQ51" i="4"/>
  <c r="LH30" i="4"/>
  <c r="BZ51" i="4"/>
  <c r="GQ30" i="4"/>
  <c r="IE76" i="4"/>
  <c r="HP76" i="4"/>
  <c r="BG30" i="4"/>
  <c r="BG51" i="4"/>
  <c r="AV76" i="4"/>
  <c r="KO51" i="4"/>
  <c r="FX30" i="4"/>
  <c r="LE76" i="4"/>
  <c r="FX51" i="4"/>
  <c r="KO30" i="4"/>
  <c r="KP76" i="4"/>
  <c r="FE51" i="4"/>
  <c r="HA76" i="4"/>
  <c r="AN51" i="4"/>
  <c r="FE30" i="4"/>
  <c r="AN30" i="4"/>
  <c r="JV51" i="4"/>
  <c r="AG76" i="4"/>
  <c r="JV30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<sst xmlns="http://schemas.openxmlformats.org/spreadsheetml/2006/main" count="286" uniqueCount="136">
  <si>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</si>
  <si>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</si>
  <si>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</si>
  <si>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</si>
  <si>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</si>
  <si>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</si>
  <si>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</si>
  <si>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</si>
  <si>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</si>
  <si>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</si>
  <si>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</si>
  <si>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</si>
  <si>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</si>
  <si>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</si>
  <si>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</si>
  <si>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</si>
  <si>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</si>
  <si>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</si>
  <si>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</si>
  <si>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</si>
  <si>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</si>
  <si>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</si>
  <si>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</si>
  <si>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</si>
  <si>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</si>
  <si>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</si>
  <si>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</si>
  <si>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</si>
  <si>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</si>
  <si>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</si>
  <si>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</si>
  <si>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</si>
  <si>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</si>
  <si>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</si>
  <si>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</si>
  <si>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</si>
  <si>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</si>
  <si>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</si>
  <si>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</si>
  <si>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</si>
  <si>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</si>
  <si>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</si>
  <si>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</si>
  <si>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</si>
  <si>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</si>
  <si>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</si>
  <si>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</si>
  <si>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</si>
  <si>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</si>
  <si>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</si>
  <si>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</si>
  <si>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</si>
  <si>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</si>
  <si>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</si>
  <si>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</si>
  <si>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</si>
  <si>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</si>
  <si>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</si>
  <si>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</si>
  <si>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</si>
  <si>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</si>
  <si>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</si>
  <si>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</si>
  <si>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</si>
  <si>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</si>
  <si>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</si>
  <si>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</si>
  <si>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</si>
  <si>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</si>
  <si>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</si>
  <si>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</si>
  <si>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</si>
  <si>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</si>
  <si>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</si>
  <si>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</si>
  <si>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</si>
  <si>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</si>
  <si>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</si>
  <si>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</si>
  <si>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</si>
  <si>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</si>
  <si>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</si>
  <si>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</si>
  <si>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</si>
  <si>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</si>
  <si>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</si>
  <si>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</si>
  <si>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</si>
  <si>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</si>
  <si>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</si>
  <si>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</si>
  <si>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</si>
  <si>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</si>
  <si>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</si>
  <si>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</si>
  <si>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</si>
  <si>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</si>
  <si>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</si>
  <si>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</si>
  <si>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</si>
  <si>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</si>
  <si>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</si>
  <si>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</si>
  <si>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</si>
  <si>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</si>
  <si>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</si>
  <si>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</si>
  <si>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</si>
  <si>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</si>
  <si>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</si>
  <si>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</si>
  <si>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</si>
  <si>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</si>
  <si>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</si>
  <si>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福井県</t>
  </si>
  <si>
    <t>福井駅前地下駐車場</t>
  </si>
  <si>
    <t>法非適用</t>
  </si>
  <si>
    <t>駐車場整備事業</t>
  </si>
  <si>
    <t>-</t>
  </si>
  <si>
    <t>Ａ２Ｂ１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</si>
  <si>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</si>
  <si>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</si>
  <si>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</si>
  <si>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</si>
  <si>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</si>
  <si>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</si>
  <si>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</si>
  <si>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</si>
  <si>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</si>
  <si>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</si>
  <si>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</si>
  <si>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・収益的収支比率は平均値を下回っているものの、料金収入は毎年増加傾向で、比率は少しずつ上昇している。
・平成28年度は年間利用台数が伸び、駐車台数一台当たりの他会計補助金額は減少した。
・売上高ＧＯＰ比率は、平成28年度料金収入が増加し、比率は大きく伸びた。また、平均値を大きく上回っている。</t>
    <rPh sb="1" eb="4">
      <t>シュウエキテキ</t>
    </rPh>
    <rPh sb="4" eb="6">
      <t>シュウシ</t>
    </rPh>
    <rPh sb="6" eb="8">
      <t>ヒリツ</t>
    </rPh>
    <rPh sb="9" eb="11">
      <t>ヘイキン</t>
    </rPh>
    <rPh sb="11" eb="12">
      <t>チ</t>
    </rPh>
    <rPh sb="13" eb="15">
      <t>シタマワ</t>
    </rPh>
    <rPh sb="23" eb="25">
      <t>リョウキン</t>
    </rPh>
    <rPh sb="25" eb="27">
      <t>シュウニュウ</t>
    </rPh>
    <rPh sb="28" eb="30">
      <t>マイネン</t>
    </rPh>
    <rPh sb="30" eb="32">
      <t>ゾウカ</t>
    </rPh>
    <rPh sb="32" eb="34">
      <t>ケイコウ</t>
    </rPh>
    <rPh sb="36" eb="38">
      <t>ヒリツ</t>
    </rPh>
    <rPh sb="39" eb="40">
      <t>スコ</t>
    </rPh>
    <rPh sb="43" eb="45">
      <t>ジョウショウ</t>
    </rPh>
    <rPh sb="52" eb="54">
      <t>ヘイセイ</t>
    </rPh>
    <rPh sb="56" eb="57">
      <t>ネン</t>
    </rPh>
    <rPh sb="57" eb="58">
      <t>ド</t>
    </rPh>
    <rPh sb="59" eb="61">
      <t>ネンカン</t>
    </rPh>
    <rPh sb="61" eb="63">
      <t>リヨウ</t>
    </rPh>
    <rPh sb="63" eb="65">
      <t>ダイスウ</t>
    </rPh>
    <rPh sb="66" eb="67">
      <t>ノ</t>
    </rPh>
    <rPh sb="69" eb="71">
      <t>チュウシャ</t>
    </rPh>
    <rPh sb="71" eb="73">
      <t>ダイスウ</t>
    </rPh>
    <rPh sb="73" eb="74">
      <t>イチ</t>
    </rPh>
    <rPh sb="74" eb="75">
      <t>ダイ</t>
    </rPh>
    <rPh sb="75" eb="76">
      <t>ア</t>
    </rPh>
    <rPh sb="79" eb="80">
      <t>タ</t>
    </rPh>
    <rPh sb="80" eb="82">
      <t>カイケイ</t>
    </rPh>
    <rPh sb="82" eb="85">
      <t>ホジョキン</t>
    </rPh>
    <rPh sb="85" eb="86">
      <t>ガク</t>
    </rPh>
    <rPh sb="87" eb="89">
      <t>ゲンショウ</t>
    </rPh>
    <rPh sb="94" eb="96">
      <t>ウリアゲ</t>
    </rPh>
    <rPh sb="96" eb="97">
      <t>タカ</t>
    </rPh>
    <rPh sb="100" eb="102">
      <t>ヒリツ</t>
    </rPh>
    <rPh sb="104" eb="106">
      <t>ヘイセイ</t>
    </rPh>
    <rPh sb="108" eb="109">
      <t>ネン</t>
    </rPh>
    <rPh sb="109" eb="110">
      <t>ド</t>
    </rPh>
    <rPh sb="110" eb="112">
      <t>リョウキン</t>
    </rPh>
    <rPh sb="112" eb="114">
      <t>シュウニュウ</t>
    </rPh>
    <rPh sb="115" eb="117">
      <t>ゾウカ</t>
    </rPh>
    <rPh sb="119" eb="121">
      <t>ヒリツ</t>
    </rPh>
    <rPh sb="122" eb="123">
      <t>オオ</t>
    </rPh>
    <rPh sb="125" eb="126">
      <t>ノ</t>
    </rPh>
    <rPh sb="132" eb="135">
      <t>ヘイキンチ</t>
    </rPh>
    <rPh sb="136" eb="137">
      <t>オオ</t>
    </rPh>
    <rPh sb="139" eb="141">
      <t>ウワマワ</t>
    </rPh>
    <phoneticPr fontId="6"/>
  </si>
  <si>
    <t>・利用台数、料金収入とも増加傾向にあるものの、企業債残高があることから、収益的収支比率は平均値を下回っている状況である。今後、近隣店舗などへの営業やリピーター確保に向けた取り組みを行い、料金収入のアップに努めていく。</t>
    <rPh sb="1" eb="3">
      <t>リヨウ</t>
    </rPh>
    <rPh sb="3" eb="5">
      <t>ダイスウ</t>
    </rPh>
    <rPh sb="6" eb="8">
      <t>リョウキン</t>
    </rPh>
    <rPh sb="8" eb="10">
      <t>シュウニュウ</t>
    </rPh>
    <rPh sb="12" eb="14">
      <t>ゾウカ</t>
    </rPh>
    <rPh sb="14" eb="16">
      <t>ケイコウ</t>
    </rPh>
    <rPh sb="23" eb="25">
      <t>キギョウ</t>
    </rPh>
    <rPh sb="25" eb="26">
      <t>サイ</t>
    </rPh>
    <rPh sb="26" eb="28">
      <t>ザンダカ</t>
    </rPh>
    <rPh sb="36" eb="39">
      <t>シュウエキテキ</t>
    </rPh>
    <rPh sb="39" eb="41">
      <t>シュウシ</t>
    </rPh>
    <rPh sb="41" eb="43">
      <t>ヒリツ</t>
    </rPh>
    <rPh sb="44" eb="47">
      <t>ヘイキンチ</t>
    </rPh>
    <rPh sb="48" eb="50">
      <t>シタマワ</t>
    </rPh>
    <rPh sb="54" eb="56">
      <t>ジョウキョウ</t>
    </rPh>
    <rPh sb="60" eb="62">
      <t>コンゴ</t>
    </rPh>
    <rPh sb="63" eb="65">
      <t>キンリン</t>
    </rPh>
    <rPh sb="65" eb="67">
      <t>テンポ</t>
    </rPh>
    <rPh sb="71" eb="73">
      <t>エイギョウ</t>
    </rPh>
    <rPh sb="79" eb="81">
      <t>カクホ</t>
    </rPh>
    <rPh sb="82" eb="83">
      <t>ム</t>
    </rPh>
    <rPh sb="85" eb="86">
      <t>ト</t>
    </rPh>
    <rPh sb="87" eb="88">
      <t>ク</t>
    </rPh>
    <rPh sb="90" eb="91">
      <t>オコナ</t>
    </rPh>
    <rPh sb="93" eb="95">
      <t>リョウキン</t>
    </rPh>
    <rPh sb="95" eb="97">
      <t>シュウニュウ</t>
    </rPh>
    <rPh sb="102" eb="103">
      <t>ツト</t>
    </rPh>
    <phoneticPr fontId="6"/>
  </si>
  <si>
    <t>・26年度以降、利用台数は増加傾向にあり、稼働率は伸びている。
・稼働率は平均値を大きく上回っている。</t>
    <rPh sb="3" eb="4">
      <t>ネン</t>
    </rPh>
    <rPh sb="4" eb="5">
      <t>ド</t>
    </rPh>
    <rPh sb="5" eb="7">
      <t>イコウ</t>
    </rPh>
    <rPh sb="8" eb="10">
      <t>リヨウ</t>
    </rPh>
    <rPh sb="10" eb="12">
      <t>ダイスウ</t>
    </rPh>
    <rPh sb="13" eb="15">
      <t>ゾウカ</t>
    </rPh>
    <rPh sb="15" eb="17">
      <t>ケイコウ</t>
    </rPh>
    <rPh sb="21" eb="23">
      <t>カドウ</t>
    </rPh>
    <rPh sb="23" eb="24">
      <t>リツ</t>
    </rPh>
    <rPh sb="25" eb="26">
      <t>ノ</t>
    </rPh>
    <rPh sb="33" eb="35">
      <t>カドウ</t>
    </rPh>
    <rPh sb="35" eb="36">
      <t>リツ</t>
    </rPh>
    <rPh sb="37" eb="40">
      <t>ヘイキンチ</t>
    </rPh>
    <rPh sb="41" eb="42">
      <t>オオ</t>
    </rPh>
    <rPh sb="44" eb="46">
      <t>ウワマワ</t>
    </rPh>
    <phoneticPr fontId="6"/>
  </si>
  <si>
    <t>・平成19年10月に開設し9年経過している。今後、駐車場管制設備など法定耐用年数により、計画的に更新していく。</t>
    <rPh sb="1" eb="3">
      <t>ヘイセイ</t>
    </rPh>
    <rPh sb="5" eb="6">
      <t>ネン</t>
    </rPh>
    <rPh sb="8" eb="9">
      <t>ガツ</t>
    </rPh>
    <rPh sb="10" eb="12">
      <t>カイセツ</t>
    </rPh>
    <rPh sb="14" eb="15">
      <t>ネン</t>
    </rPh>
    <rPh sb="15" eb="17">
      <t>ケイカ</t>
    </rPh>
    <rPh sb="22" eb="24">
      <t>コンゴ</t>
    </rPh>
    <rPh sb="25" eb="27">
      <t>チュウシャ</t>
    </rPh>
    <rPh sb="27" eb="28">
      <t>ジョウ</t>
    </rPh>
    <rPh sb="28" eb="29">
      <t>カン</t>
    </rPh>
    <rPh sb="29" eb="30">
      <t>セイ</t>
    </rPh>
    <rPh sb="30" eb="32">
      <t>セツビ</t>
    </rPh>
    <rPh sb="34" eb="36">
      <t>ホウテイ</t>
    </rPh>
    <rPh sb="36" eb="38">
      <t>タイヨウ</t>
    </rPh>
    <rPh sb="38" eb="40">
      <t>ネンスウ</t>
    </rPh>
    <rPh sb="44" eb="47">
      <t>ケイカクテキ</t>
    </rPh>
    <rPh sb="48" eb="50">
      <t>コウシン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</si>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</sst>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51.6</c:v>
                </c:pt>
                <c:pt idx="3">
                  <c:v>53.3</c:v>
                </c:pt>
                <c:pt idx="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792288"/>
        <c:axId val="59378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92288"/>
        <c:axId val="593780504"/>
      </c:lineChart>
      <c:dateAx>
        <c:axId val="31879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0504"/>
        <c:crosses val="autoZero"/>
        <c:auto val="1"/>
        <c:lblOffset val="100"/>
        <c:baseTimeUnit val="years"/>
      </c:dateAx>
      <c:valAx>
        <c:axId val="593780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792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1589.7</c:v>
                </c:pt>
                <c:pt idx="1">
                  <c:v>1470.2</c:v>
                </c:pt>
                <c:pt idx="2">
                  <c:v>1275.8</c:v>
                </c:pt>
                <c:pt idx="3">
                  <c:v>1108.5999999999999</c:v>
                </c:pt>
                <c:pt idx="4">
                  <c:v>891.8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81288"/>
        <c:axId val="59378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81288"/>
        <c:axId val="593781680"/>
      </c:lineChart>
      <c:dateAx>
        <c:axId val="593781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1680"/>
        <c:crosses val="autoZero"/>
        <c:auto val="1"/>
        <c:lblOffset val="100"/>
        <c:baseTimeUnit val="years"/>
      </c:dateAx>
      <c:valAx>
        <c:axId val="59378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3781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82464"/>
        <c:axId val="59378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82464"/>
        <c:axId val="593782856"/>
      </c:lineChart>
      <c:dateAx>
        <c:axId val="59378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2856"/>
        <c:crosses val="autoZero"/>
        <c:auto val="1"/>
        <c:lblOffset val="100"/>
        <c:baseTimeUnit val="years"/>
      </c:dateAx>
      <c:valAx>
        <c:axId val="59378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3782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83640"/>
        <c:axId val="5937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83640"/>
        <c:axId val="593784032"/>
      </c:lineChart>
      <c:dateAx>
        <c:axId val="59378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4032"/>
        <c:crosses val="autoZero"/>
        <c:auto val="1"/>
        <c:lblOffset val="100"/>
        <c:baseTimeUnit val="years"/>
      </c:dateAx>
      <c:valAx>
        <c:axId val="5937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3783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50.8</c:v>
                </c:pt>
                <c:pt idx="1">
                  <c:v>51.3</c:v>
                </c:pt>
                <c:pt idx="2">
                  <c:v>48.4</c:v>
                </c:pt>
                <c:pt idx="3">
                  <c:v>46.7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84816"/>
        <c:axId val="593785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84816"/>
        <c:axId val="593785208"/>
      </c:lineChart>
      <c:dateAx>
        <c:axId val="59378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5208"/>
        <c:crosses val="autoZero"/>
        <c:auto val="1"/>
        <c:lblOffset val="100"/>
        <c:baseTimeUnit val="years"/>
      </c:dateAx>
      <c:valAx>
        <c:axId val="593785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378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370</c:v>
                </c:pt>
                <c:pt idx="1">
                  <c:v>376</c:v>
                </c:pt>
                <c:pt idx="2">
                  <c:v>417</c:v>
                </c:pt>
                <c:pt idx="3">
                  <c:v>410</c:v>
                </c:pt>
                <c:pt idx="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85992"/>
        <c:axId val="59378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85992"/>
        <c:axId val="593786384"/>
      </c:lineChart>
      <c:dateAx>
        <c:axId val="59378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6384"/>
        <c:crosses val="autoZero"/>
        <c:auto val="1"/>
        <c:lblOffset val="100"/>
        <c:baseTimeUnit val="years"/>
      </c:dateAx>
      <c:valAx>
        <c:axId val="59378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3785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326.5</c:v>
                </c:pt>
                <c:pt idx="1">
                  <c:v>328.5</c:v>
                </c:pt>
                <c:pt idx="2">
                  <c:v>279.5</c:v>
                </c:pt>
                <c:pt idx="3">
                  <c:v>279</c:v>
                </c:pt>
                <c:pt idx="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87168"/>
        <c:axId val="59378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87168"/>
        <c:axId val="593787560"/>
      </c:lineChart>
      <c:dateAx>
        <c:axId val="59378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787560"/>
        <c:crosses val="autoZero"/>
        <c:auto val="1"/>
        <c:lblOffset val="100"/>
        <c:baseTimeUnit val="years"/>
      </c:dateAx>
      <c:valAx>
        <c:axId val="59378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3787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44.2</c:v>
                </c:pt>
                <c:pt idx="1">
                  <c:v>41</c:v>
                </c:pt>
                <c:pt idx="2">
                  <c:v>43.2</c:v>
                </c:pt>
                <c:pt idx="3">
                  <c:v>41.8</c:v>
                </c:pt>
                <c:pt idx="4">
                  <c:v>47.8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73816"/>
        <c:axId val="31787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73816"/>
        <c:axId val="317874208"/>
      </c:lineChart>
      <c:dateAx>
        <c:axId val="31787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74208"/>
        <c:crosses val="autoZero"/>
        <c:auto val="1"/>
        <c:lblOffset val="100"/>
        <c:baseTimeUnit val="years"/>
      </c:dateAx>
      <c:valAx>
        <c:axId val="31787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873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37681</c:v>
                </c:pt>
                <c:pt idx="1">
                  <c:v>35028</c:v>
                </c:pt>
                <c:pt idx="2">
                  <c:v>39160</c:v>
                </c:pt>
                <c:pt idx="3">
                  <c:v>39823</c:v>
                </c:pt>
                <c:pt idx="4">
                  <c:v>51092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74992"/>
        <c:axId val="317875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74992"/>
        <c:axId val="317875384"/>
      </c:lineChart>
      <c:dateAx>
        <c:axId val="31787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75384"/>
        <c:crosses val="autoZero"/>
        <c:auto val="1"/>
        <c:lblOffset val="100"/>
        <c:baseTimeUnit val="years"/>
      </c:dateAx>
      <c:valAx>
        <c:axId val="317875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7874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福井県　福井駅前地下駐車場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135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2828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9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200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49.2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48.7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51.6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53.3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60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50.8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51.3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48.4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46.7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40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326.5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328.5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279.5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279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300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138.69999999999999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110.6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118.2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120.9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205.8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27.8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30.1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26.5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25.2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28.8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195.5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199.1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191.4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194.7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193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134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370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376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417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410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326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44.2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41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43.2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41.8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47.8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37681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35028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39160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39823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51092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650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650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454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384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24.4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24.4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24.2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25.5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22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40082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40365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48967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46827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47288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265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153000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1589.7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1470.2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1275.8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1108.5999999999999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891.8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543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421.1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339.7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269.89999999999998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196.2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180009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福井県</v>
      </c>
      <c r="I6" s="61" t="str">
        <f t="shared" si="1"/>
        <v>福井駅前地下駐車場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地下式</v>
      </c>
      <c r="R6" s="64">
        <f t="shared" si="1"/>
        <v>9</v>
      </c>
      <c r="S6" s="63" t="str">
        <f t="shared" si="1"/>
        <v>駅</v>
      </c>
      <c r="T6" s="63" t="str">
        <f t="shared" si="1"/>
        <v>無</v>
      </c>
      <c r="U6" s="64">
        <f t="shared" si="1"/>
        <v>2828</v>
      </c>
      <c r="V6" s="64">
        <f t="shared" si="1"/>
        <v>200</v>
      </c>
      <c r="W6" s="64">
        <f t="shared" si="1"/>
        <v>300</v>
      </c>
      <c r="X6" s="63" t="str">
        <f t="shared" si="1"/>
        <v>代行制</v>
      </c>
      <c r="Y6" s="65">
        <f>IF(Y8="-",NA(),Y8)</f>
        <v>49.2</v>
      </c>
      <c r="Z6" s="65">
        <f t="shared" ref="Z6:AH6" si="2">IF(Z8="-",NA(),Z8)</f>
        <v>48.7</v>
      </c>
      <c r="AA6" s="65">
        <f t="shared" si="2"/>
        <v>51.6</v>
      </c>
      <c r="AB6" s="65">
        <f t="shared" si="2"/>
        <v>53.3</v>
      </c>
      <c r="AC6" s="65">
        <f t="shared" si="2"/>
        <v>60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50.8</v>
      </c>
      <c r="AK6" s="65">
        <f t="shared" ref="AK6:AS6" si="3">IF(AK8="-",NA(),AK8)</f>
        <v>51.3</v>
      </c>
      <c r="AL6" s="65">
        <f t="shared" si="3"/>
        <v>48.4</v>
      </c>
      <c r="AM6" s="65">
        <f t="shared" si="3"/>
        <v>46.7</v>
      </c>
      <c r="AN6" s="65">
        <f t="shared" si="3"/>
        <v>40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370</v>
      </c>
      <c r="AV6" s="66">
        <f t="shared" ref="AV6:BD6" si="4">IF(AV8="-",NA(),AV8)</f>
        <v>376</v>
      </c>
      <c r="AW6" s="66">
        <f t="shared" si="4"/>
        <v>417</v>
      </c>
      <c r="AX6" s="66">
        <f t="shared" si="4"/>
        <v>410</v>
      </c>
      <c r="AY6" s="66">
        <f t="shared" si="4"/>
        <v>326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44.2</v>
      </c>
      <c r="BG6" s="65">
        <f t="shared" ref="BG6:BO6" si="5">IF(BG8="-",NA(),BG8)</f>
        <v>41</v>
      </c>
      <c r="BH6" s="65">
        <f t="shared" si="5"/>
        <v>43.2</v>
      </c>
      <c r="BI6" s="65">
        <f t="shared" si="5"/>
        <v>41.8</v>
      </c>
      <c r="BJ6" s="65">
        <f t="shared" si="5"/>
        <v>47.8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37681</v>
      </c>
      <c r="BR6" s="66">
        <f t="shared" ref="BR6:BZ6" si="6">IF(BR8="-",NA(),BR8)</f>
        <v>35028</v>
      </c>
      <c r="BS6" s="66">
        <f t="shared" si="6"/>
        <v>39160</v>
      </c>
      <c r="BT6" s="66">
        <f t="shared" si="6"/>
        <v>39823</v>
      </c>
      <c r="BU6" s="66">
        <f t="shared" si="6"/>
        <v>51092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265</v>
      </c>
      <c r="CN6" s="64">
        <f t="shared" si="7"/>
        <v>153000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1589.7</v>
      </c>
      <c r="DA6" s="65">
        <f t="shared" ref="DA6:DI6" si="8">IF(DA8="-",NA(),DA8)</f>
        <v>1470.2</v>
      </c>
      <c r="DB6" s="65">
        <f t="shared" si="8"/>
        <v>1275.8</v>
      </c>
      <c r="DC6" s="65">
        <f t="shared" si="8"/>
        <v>1108.5999999999999</v>
      </c>
      <c r="DD6" s="65">
        <f t="shared" si="8"/>
        <v>891.8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326.5</v>
      </c>
      <c r="DL6" s="65">
        <f t="shared" ref="DL6:DT6" si="9">IF(DL8="-",NA(),DL8)</f>
        <v>328.5</v>
      </c>
      <c r="DM6" s="65">
        <f t="shared" si="9"/>
        <v>279.5</v>
      </c>
      <c r="DN6" s="65">
        <f t="shared" si="9"/>
        <v>279</v>
      </c>
      <c r="DO6" s="65">
        <f t="shared" si="9"/>
        <v>300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180009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福井県</v>
      </c>
      <c r="I7" s="61" t="str">
        <f t="shared" si="10"/>
        <v>福井駅前地下駐車場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地下式</v>
      </c>
      <c r="R7" s="64">
        <f t="shared" si="10"/>
        <v>9</v>
      </c>
      <c r="S7" s="63" t="str">
        <f t="shared" si="10"/>
        <v>駅</v>
      </c>
      <c r="T7" s="63" t="str">
        <f t="shared" si="10"/>
        <v>無</v>
      </c>
      <c r="U7" s="64">
        <f t="shared" si="10"/>
        <v>2828</v>
      </c>
      <c r="V7" s="64">
        <f t="shared" si="10"/>
        <v>200</v>
      </c>
      <c r="W7" s="64">
        <f t="shared" si="10"/>
        <v>300</v>
      </c>
      <c r="X7" s="63" t="str">
        <f t="shared" si="10"/>
        <v>代行制</v>
      </c>
      <c r="Y7" s="65">
        <f>Y8</f>
        <v>49.2</v>
      </c>
      <c r="Z7" s="65">
        <f t="shared" ref="Z7:AH7" si="11">Z8</f>
        <v>48.7</v>
      </c>
      <c r="AA7" s="65">
        <f t="shared" si="11"/>
        <v>51.6</v>
      </c>
      <c r="AB7" s="65">
        <f t="shared" si="11"/>
        <v>53.3</v>
      </c>
      <c r="AC7" s="65">
        <f t="shared" si="11"/>
        <v>60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50.8</v>
      </c>
      <c r="AK7" s="65">
        <f t="shared" ref="AK7:AS7" si="12">AK8</f>
        <v>51.3</v>
      </c>
      <c r="AL7" s="65">
        <f t="shared" si="12"/>
        <v>48.4</v>
      </c>
      <c r="AM7" s="65">
        <f t="shared" si="12"/>
        <v>46.7</v>
      </c>
      <c r="AN7" s="65">
        <f t="shared" si="12"/>
        <v>40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370</v>
      </c>
      <c r="AV7" s="66">
        <f t="shared" ref="AV7:BD7" si="13">AV8</f>
        <v>376</v>
      </c>
      <c r="AW7" s="66">
        <f t="shared" si="13"/>
        <v>417</v>
      </c>
      <c r="AX7" s="66">
        <f t="shared" si="13"/>
        <v>410</v>
      </c>
      <c r="AY7" s="66">
        <f t="shared" si="13"/>
        <v>326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44.2</v>
      </c>
      <c r="BG7" s="65">
        <f t="shared" ref="BG7:BO7" si="14">BG8</f>
        <v>41</v>
      </c>
      <c r="BH7" s="65">
        <f t="shared" si="14"/>
        <v>43.2</v>
      </c>
      <c r="BI7" s="65">
        <f t="shared" si="14"/>
        <v>41.8</v>
      </c>
      <c r="BJ7" s="65">
        <f t="shared" si="14"/>
        <v>47.8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37681</v>
      </c>
      <c r="BR7" s="66">
        <f t="shared" ref="BR7:BZ7" si="15">BR8</f>
        <v>35028</v>
      </c>
      <c r="BS7" s="66">
        <f t="shared" si="15"/>
        <v>39160</v>
      </c>
      <c r="BT7" s="66">
        <f t="shared" si="15"/>
        <v>39823</v>
      </c>
      <c r="BU7" s="66">
        <f t="shared" si="15"/>
        <v>51092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265</v>
      </c>
      <c r="CN7" s="64">
        <f>CN8</f>
        <v>153000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110</v>
      </c>
      <c r="CY7" s="62"/>
      <c r="CZ7" s="65">
        <f>CZ8</f>
        <v>1589.7</v>
      </c>
      <c r="DA7" s="65">
        <f t="shared" ref="DA7:DI7" si="16">DA8</f>
        <v>1470.2</v>
      </c>
      <c r="DB7" s="65">
        <f t="shared" si="16"/>
        <v>1275.8</v>
      </c>
      <c r="DC7" s="65">
        <f t="shared" si="16"/>
        <v>1108.5999999999999</v>
      </c>
      <c r="DD7" s="65">
        <f t="shared" si="16"/>
        <v>891.8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326.5</v>
      </c>
      <c r="DL7" s="65">
        <f t="shared" ref="DL7:DT7" si="17">DL8</f>
        <v>328.5</v>
      </c>
      <c r="DM7" s="65">
        <f t="shared" si="17"/>
        <v>279.5</v>
      </c>
      <c r="DN7" s="65">
        <f t="shared" si="17"/>
        <v>279</v>
      </c>
      <c r="DO7" s="65">
        <f t="shared" si="17"/>
        <v>300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180009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9</v>
      </c>
      <c r="S8" s="70" t="s">
        <v>123</v>
      </c>
      <c r="T8" s="70" t="s">
        <v>124</v>
      </c>
      <c r="U8" s="71">
        <v>2828</v>
      </c>
      <c r="V8" s="71">
        <v>200</v>
      </c>
      <c r="W8" s="71">
        <v>300</v>
      </c>
      <c r="X8" s="70" t="s">
        <v>125</v>
      </c>
      <c r="Y8" s="72">
        <v>49.2</v>
      </c>
      <c r="Z8" s="72">
        <v>48.7</v>
      </c>
      <c r="AA8" s="72">
        <v>51.6</v>
      </c>
      <c r="AB8" s="72">
        <v>53.3</v>
      </c>
      <c r="AC8" s="72">
        <v>60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50.8</v>
      </c>
      <c r="AK8" s="72">
        <v>51.3</v>
      </c>
      <c r="AL8" s="72">
        <v>48.4</v>
      </c>
      <c r="AM8" s="72">
        <v>46.7</v>
      </c>
      <c r="AN8" s="72">
        <v>40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370</v>
      </c>
      <c r="AV8" s="73">
        <v>376</v>
      </c>
      <c r="AW8" s="73">
        <v>417</v>
      </c>
      <c r="AX8" s="73">
        <v>410</v>
      </c>
      <c r="AY8" s="73">
        <v>326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44.2</v>
      </c>
      <c r="BG8" s="72">
        <v>41</v>
      </c>
      <c r="BH8" s="72">
        <v>43.2</v>
      </c>
      <c r="BI8" s="72">
        <v>41.8</v>
      </c>
      <c r="BJ8" s="72">
        <v>47.8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37681</v>
      </c>
      <c r="BR8" s="73">
        <v>35028</v>
      </c>
      <c r="BS8" s="73">
        <v>39160</v>
      </c>
      <c r="BT8" s="74">
        <v>39823</v>
      </c>
      <c r="BU8" s="74">
        <v>51092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265</v>
      </c>
      <c r="CN8" s="71">
        <v>153000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1589.7</v>
      </c>
      <c r="DA8" s="72">
        <v>1470.2</v>
      </c>
      <c r="DB8" s="72">
        <v>1275.8</v>
      </c>
      <c r="DC8" s="72">
        <v>1108.5999999999999</v>
      </c>
      <c r="DD8" s="72">
        <v>891.8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326.5</v>
      </c>
      <c r="DL8" s="72">
        <v>328.5</v>
      </c>
      <c r="DM8" s="72">
        <v>279.5</v>
      </c>
      <c r="DN8" s="72">
        <v>279</v>
      </c>
      <c r="DO8" s="72">
        <v>300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　</cp:lastModifiedBy>
  <cp:lastPrinted>2018-03-15T12:34:13Z</cp:lastPrinted>
  <dcterms:created xsi:type="dcterms:W3CDTF">2018-02-09T01:46:27Z</dcterms:created>
  <dcterms:modified xsi:type="dcterms:W3CDTF">2018-03-26T01:25:38Z</dcterms:modified>
</cp:coreProperties>
</file>