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313 ★公表に向けて（観光・駐車場）\01 事業係から提出\作業用\01都道府県\36徳島県（都道府県）-\"/>
    </mc:Choice>
  </mc:AlternateContent>
  <workbookProtection workbookPassword="B319" lockStructure="1"/>
  <bookViews>
    <workbookView xWindow="240" yWindow="60" windowWidth="14940" windowHeight="7872"/>
  </bookViews>
  <sheets>
    <sheet name="法適用_駐車場整備事業" sheetId="4" r:id="rId1"/>
    <sheet name="データ" sheetId="5" state="hidden" r:id="rId2"/>
  </sheets>
  <calcPr calcId="152511"/>
</workbook>
</file>

<file path=xl/calcChain.xml><?xml version="1.0" encoding="utf-8"?>
<calcChain xmlns="http://schemas.openxmlformats.org/spreadsheetml/2006/main">
  <c r="DT7" i="5" l="1"/>
  <c r="DS7" i="5"/>
  <c r="DR7" i="5"/>
  <c r="DQ7" i="5"/>
  <c r="DP7" i="5"/>
  <c r="DO7" i="5"/>
  <c r="DN7" i="5"/>
  <c r="DM7" i="5"/>
  <c r="DL7" i="5"/>
  <c r="JV31" i="4" s="1"/>
  <c r="DK7" i="5"/>
  <c r="DI7" i="5"/>
  <c r="DH7" i="5"/>
  <c r="DG7" i="5"/>
  <c r="DF7" i="5"/>
  <c r="DE7" i="5"/>
  <c r="DD7" i="5"/>
  <c r="DC7" i="5"/>
  <c r="LT77" i="4" s="1"/>
  <c r="DB7" i="5"/>
  <c r="DA7" i="5"/>
  <c r="CZ7" i="5"/>
  <c r="CX7" i="5"/>
  <c r="CW7" i="5"/>
  <c r="CV7" i="5"/>
  <c r="CU7" i="5"/>
  <c r="CT7" i="5"/>
  <c r="CS7" i="5"/>
  <c r="CR7" i="5"/>
  <c r="CQ7" i="5"/>
  <c r="CP7" i="5"/>
  <c r="CO7" i="5"/>
  <c r="CN7" i="5"/>
  <c r="CM7" i="5"/>
  <c r="CK7" i="5"/>
  <c r="CJ7" i="5"/>
  <c r="CI7" i="5"/>
  <c r="CH7" i="5"/>
  <c r="CG7" i="5"/>
  <c r="CF7" i="5"/>
  <c r="CE7" i="5"/>
  <c r="CD7" i="5"/>
  <c r="CC7" i="5"/>
  <c r="AG77" i="4" s="1"/>
  <c r="CB7" i="5"/>
  <c r="BZ7" i="5"/>
  <c r="BY7" i="5"/>
  <c r="BX7" i="5"/>
  <c r="BW7" i="5"/>
  <c r="BV7" i="5"/>
  <c r="BU7" i="5"/>
  <c r="BT7" i="5"/>
  <c r="LH52" i="4" s="1"/>
  <c r="BS7" i="5"/>
  <c r="BR7" i="5"/>
  <c r="BQ7" i="5"/>
  <c r="BO7" i="5"/>
  <c r="BN7" i="5"/>
  <c r="BM7" i="5"/>
  <c r="BL7" i="5"/>
  <c r="BK7" i="5"/>
  <c r="BJ7" i="5"/>
  <c r="BI7" i="5"/>
  <c r="BH7" i="5"/>
  <c r="BG7" i="5"/>
  <c r="BF7" i="5"/>
  <c r="BD7" i="5"/>
  <c r="BC7" i="5"/>
  <c r="BB7" i="5"/>
  <c r="BG53" i="4" s="1"/>
  <c r="BA7" i="5"/>
  <c r="AZ7" i="5"/>
  <c r="AY7" i="5"/>
  <c r="AX7" i="5"/>
  <c r="AW7" i="5"/>
  <c r="AV7" i="5"/>
  <c r="AU7" i="5"/>
  <c r="AS7" i="5"/>
  <c r="AR7" i="5"/>
  <c r="AQ7" i="5"/>
  <c r="AP7" i="5"/>
  <c r="AO7" i="5"/>
  <c r="AN7" i="5"/>
  <c r="AM7" i="5"/>
  <c r="AL7" i="5"/>
  <c r="AK7" i="5"/>
  <c r="AJ7" i="5"/>
  <c r="AH7" i="5"/>
  <c r="AG7" i="5"/>
  <c r="AF7" i="5"/>
  <c r="AE7" i="5"/>
  <c r="AD7" i="5"/>
  <c r="AC7" i="5"/>
  <c r="AB7" i="5"/>
  <c r="BZ31" i="4" s="1"/>
  <c r="AA7" i="5"/>
  <c r="Z7" i="5"/>
  <c r="Y7" i="5"/>
  <c r="X7" i="5"/>
  <c r="LJ10" i="4" s="1"/>
  <c r="W7" i="5"/>
  <c r="V7" i="5"/>
  <c r="U7" i="5"/>
  <c r="T7" i="5"/>
  <c r="JQ8" i="4" s="1"/>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L88" i="4"/>
  <c r="K88" i="4"/>
  <c r="H88" i="4"/>
  <c r="G88" i="4"/>
  <c r="F88" i="4"/>
  <c r="E88" i="4"/>
  <c r="D88" i="4"/>
  <c r="MI78" i="4"/>
  <c r="LT78" i="4"/>
  <c r="LE78" i="4"/>
  <c r="KP78" i="4"/>
  <c r="KA78" i="4"/>
  <c r="IT78" i="4"/>
  <c r="IE78" i="4"/>
  <c r="HP78" i="4"/>
  <c r="HA78" i="4"/>
  <c r="GL78" i="4"/>
  <c r="BZ78" i="4"/>
  <c r="BK78" i="4"/>
  <c r="AV78" i="4"/>
  <c r="AG78" i="4"/>
  <c r="R78" i="4"/>
  <c r="MI77" i="4"/>
  <c r="LE77" i="4"/>
  <c r="KP77" i="4"/>
  <c r="KA77" i="4"/>
  <c r="IT77" i="4"/>
  <c r="IE77" i="4"/>
  <c r="HP77" i="4"/>
  <c r="HA77" i="4"/>
  <c r="GL77" i="4"/>
  <c r="BZ77" i="4"/>
  <c r="BK77" i="4"/>
  <c r="AV77" i="4"/>
  <c r="R77" i="4"/>
  <c r="CV76" i="4"/>
  <c r="CV67" i="4"/>
  <c r="MA53" i="4"/>
  <c r="LH53" i="4"/>
  <c r="KO53" i="4"/>
  <c r="JV53" i="4"/>
  <c r="JC53" i="4"/>
  <c r="HJ53" i="4"/>
  <c r="GQ53" i="4"/>
  <c r="FX53" i="4"/>
  <c r="FE53" i="4"/>
  <c r="EL53" i="4"/>
  <c r="CS53" i="4"/>
  <c r="BZ53" i="4"/>
  <c r="AN53" i="4"/>
  <c r="U53" i="4"/>
  <c r="MA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C31" i="4"/>
  <c r="HJ31" i="4"/>
  <c r="GQ31" i="4"/>
  <c r="FX31" i="4"/>
  <c r="FE31" i="4"/>
  <c r="EL31" i="4"/>
  <c r="CS31" i="4"/>
  <c r="BG31" i="4"/>
  <c r="AN31" i="4"/>
  <c r="U31" i="4"/>
  <c r="JQ10" i="4"/>
  <c r="HX10" i="4"/>
  <c r="DU10" i="4"/>
  <c r="CF10" i="4"/>
  <c r="AQ10" i="4"/>
  <c r="B10" i="4"/>
  <c r="LJ8" i="4"/>
  <c r="HX8" i="4"/>
  <c r="DU8" i="4"/>
  <c r="CF8" i="4"/>
  <c r="AQ8" i="4"/>
  <c r="B8" i="4"/>
  <c r="MI76" i="4" l="1"/>
  <c r="HJ51" i="4"/>
  <c r="MA30" i="4"/>
  <c r="MA51" i="4"/>
  <c r="IT76" i="4"/>
  <c r="CS51" i="4"/>
  <c r="HJ30" i="4"/>
  <c r="CS30" i="4"/>
  <c r="BZ76" i="4"/>
  <c r="C11" i="5"/>
  <c r="D11" i="5"/>
  <c r="E11" i="5"/>
  <c r="B11" i="5"/>
  <c r="BK76" i="4" l="1"/>
  <c r="LH51" i="4"/>
  <c r="IE76" i="4"/>
  <c r="LT76" i="4"/>
  <c r="GQ51" i="4"/>
  <c r="LH30" i="4"/>
  <c r="BZ30" i="4"/>
  <c r="BZ51" i="4"/>
  <c r="GQ30" i="4"/>
  <c r="BG30" i="4"/>
  <c r="HP76" i="4"/>
  <c r="AV76" i="4"/>
  <c r="KO51" i="4"/>
  <c r="FX51" i="4"/>
  <c r="KO30" i="4"/>
  <c r="LE76" i="4"/>
  <c r="FX30" i="4"/>
  <c r="BG51" i="4"/>
  <c r="HA76" i="4"/>
  <c r="AN51" i="4"/>
  <c r="FE30" i="4"/>
  <c r="AG76" i="4"/>
  <c r="JV51" i="4"/>
  <c r="JV30" i="4"/>
  <c r="AN30" i="4"/>
  <c r="FE51" i="4"/>
  <c r="KP76" i="4"/>
  <c r="KA76" i="4"/>
  <c r="EL51" i="4"/>
  <c r="JC30" i="4"/>
  <c r="U30" i="4"/>
  <c r="GL76" i="4"/>
  <c r="U51" i="4"/>
  <c r="EL30" i="4"/>
  <c r="JC51" i="4"/>
  <c r="R76" i="4"/>
</calcChain>
</file>

<file path=xl/sharedStrings.xml><?xml version="1.0" encoding="utf-8"?>
<sst xmlns="http://schemas.openxmlformats.org/spreadsheetml/2006/main" count="241" uniqueCount="131">
  <si>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</si>
  <si>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</si>
  <si>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</si>
  <si>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</si>
  <si>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</si>
  <si>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</si>
  <si>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</si>
  <si>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</si>
  <si>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</si>
  <si>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</si>
  <si>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</si>
  <si>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</si>
  <si>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</si>
  <si>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</si>
  <si>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</si>
  <si>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</si>
  <si>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</si>
  <si>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</si>
  <si>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</si>
  <si>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</si>
  <si>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</si>
  <si>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</si>
  <si>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</si>
  <si>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</si>
  <si>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</si>
  <si>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</si>
  <si>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</si>
  <si>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</si>
  <si>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</si>
  <si>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</si>
  <si>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</si>
  <si>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</si>
  <si>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</si>
  <si>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</si>
  <si>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</si>
  <si>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</si>
  <si>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</si>
  <si>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</si>
  <si>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</si>
  <si>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</si>
  <si>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</si>
  <si>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</si>
  <si>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</si>
  <si>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</si>
  <si>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</si>
  <si>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</si>
  <si>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</si>
  <si>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phoneticPr fontId="9"/>
  </si>
  <si>
    <t>⑪</t>
    <phoneticPr fontId="9"/>
  </si>
  <si>
    <t>④</t>
    <phoneticPr fontId="9"/>
  </si>
  <si>
    <t>⑤</t>
    <phoneticPr fontId="9"/>
  </si>
  <si>
    <t>⑥</t>
    <phoneticPr fontId="9"/>
  </si>
  <si>
    <t>⑦</t>
    <phoneticPr fontId="9"/>
  </si>
  <si>
    <t>⑧</t>
    <phoneticPr fontId="9"/>
  </si>
  <si>
    <t>⑨</t>
    <phoneticPr fontId="9"/>
  </si>
  <si>
    <t>⑩</t>
    <phoneticPr fontId="9"/>
  </si>
  <si>
    <t>-</t>
    <phoneticPr fontId="9"/>
  </si>
  <si>
    <t>駐車場事業(法適)</t>
    <rPh sb="0" eb="3">
      <t>チュウシャジョウ</t>
    </rPh>
    <rPh sb="3" eb="5">
      <t>ジギョウ</t>
    </rPh>
    <rPh sb="6" eb="7">
      <t>ホウ</t>
    </rPh>
    <rPh sb="7" eb="8">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</si>
  <si>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</si>
  <si>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</si>
  <si>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</si>
  <si>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</si>
  <si>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</si>
  <si>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</si>
  <si>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</si>
  <si>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</si>
  <si>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</si>
  <si>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</si>
  <si>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</si>
  <si>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</si>
  <si>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</si>
  <si>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</si>
  <si>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</si>
  <si>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</si>
  <si>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</si>
  <si>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</si>
  <si>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</si>
  <si>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</si>
  <si>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</si>
  <si>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</si>
  <si>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</si>
  <si>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</si>
  <si>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</si>
  <si>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</si>
  <si>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</si>
  <si>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</si>
  <si>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</si>
  <si>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</si>
  <si>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</si>
  <si>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</si>
  <si>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</si>
  <si>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</si>
  <si>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</si>
  <si>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</si>
  <si>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</si>
  <si>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</si>
  <si>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</si>
  <si>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</si>
  <si>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</si>
  <si>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</si>
  <si>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</si>
  <si>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</si>
  <si>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</si>
  <si>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</si>
  <si>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</si>
  <si>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</si>
  <si>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</si>
  <si>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</si>
  <si>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</si>
  <si>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表参照用</t>
    <rPh sb="0" eb="1">
      <t>ヒョウ</t>
    </rPh>
    <rPh sb="1" eb="4">
      <t>サンショウヨウ</t>
    </rPh>
    <phoneticPr fontId="9"/>
  </si>
  <si>
    <t>徳島県</t>
  </si>
  <si>
    <t>藍場町地下駐車場</t>
  </si>
  <si>
    <t>法適用</t>
  </si>
  <si>
    <t>駐車場整備事業</t>
  </si>
  <si>
    <t>-</t>
  </si>
  <si>
    <t>Ａ２Ｂ２</t>
  </si>
  <si>
    <t>都市計画駐車場</t>
  </si>
  <si>
    <t>地下式</t>
  </si>
  <si>
    <t>公共施設</t>
  </si>
  <si>
    <t>無</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</si>
  <si>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</si>
  <si>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</si>
  <si>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</si>
  <si>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</si>
  <si>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</si>
  <si>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</si>
  <si>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自治体職員</t>
    <rPh sb="0" eb="3">
      <t>ジチタイ</t>
    </rPh>
    <rPh sb="3" eb="5">
      <t>ショクイン</t>
    </rPh>
    <phoneticPr fontId="6"/>
  </si>
  <si>
    <t>　藍場町地下駐車場事業の経営については、これまで比較的堅調に推移しており、健全性を確保できております。
　今後の経営にあたっては、H28年度に策定した経営戦略(H29～H38)に基づき、指定管理者との連携のもと、効率的な経営に努めることはもとより、利用者のニーズを的確に把握し、利用促進の取組みを一層進めるよう努めてまいります。</t>
    <rPh sb="1" eb="2">
      <t>アイ</t>
    </rPh>
    <rPh sb="3" eb="4">
      <t>チョウ</t>
    </rPh>
    <rPh sb="4" eb="6">
      <t>チカ</t>
    </rPh>
    <rPh sb="6" eb="9">
      <t>チュウシャジョウ</t>
    </rPh>
    <phoneticPr fontId="6"/>
  </si>
  <si>
    <t>①経常収支比率
　料金収入等の収益や修繕費等の費用の増減により、年度によって変動がありますが、単年度の収支が黒字であることを示す100%を超えて推移しており、経営の健全性は確保できております。
②他会計補助金比率
　該当する他会計補助金はございません。
③駐車台数一台当たりの他会計補助金額
　該当する他会計補助金はございません。
④売上高ＧＯＰ比率
　営業収益に関しては、指定管理者制度による利用料金制を導入しており、指定管理者による定期的な保守点検及び県による計画的な施設の改良により費用を抑制するよう努めています。
⑤EBITDA
  営業収益に関しては、指定管理者制度による利用料金制を導入しており、固定納付金（Ｈ27～H29は同額）を２駐車場（藍場、松茂）の県予算の費用の割合で分け、収入しています。全国平均より高い水準となっております。
　※利用料金制
　　・駐車場料金は指定管理者が収入
　　・指定管理者は、自ら収入した駐車場料金の
      中から、３年間の協定であらかじめ定めた
     「納付金」を県に支払う。
　　　　○固定分　協定書に指定管理期間、県に
                  納める金額を記載
　　　　○変動分　計画収入を額を上回った額の１／２</t>
    <rPh sb="98" eb="99">
      <t>タ</t>
    </rPh>
    <rPh sb="99" eb="101">
      <t>カイケイ</t>
    </rPh>
    <rPh sb="101" eb="104">
      <t>ホジョキン</t>
    </rPh>
    <rPh sb="104" eb="106">
      <t>ヒリツ</t>
    </rPh>
    <rPh sb="108" eb="110">
      <t>ガイトウ</t>
    </rPh>
    <rPh sb="112" eb="113">
      <t>タ</t>
    </rPh>
    <rPh sb="113" eb="115">
      <t>カイケイ</t>
    </rPh>
    <rPh sb="115" eb="118">
      <t>ホジョキン</t>
    </rPh>
    <rPh sb="128" eb="130">
      <t>チュウシャ</t>
    </rPh>
    <rPh sb="130" eb="132">
      <t>ダイスウ</t>
    </rPh>
    <rPh sb="132" eb="134">
      <t>イチダイ</t>
    </rPh>
    <rPh sb="134" eb="135">
      <t>ア</t>
    </rPh>
    <rPh sb="138" eb="139">
      <t>タ</t>
    </rPh>
    <rPh sb="139" eb="141">
      <t>カイケイ</t>
    </rPh>
    <rPh sb="141" eb="144">
      <t>ホジョキン</t>
    </rPh>
    <rPh sb="144" eb="145">
      <t>ガク</t>
    </rPh>
    <rPh sb="167" eb="170">
      <t>ウリアゲダカ</t>
    </rPh>
    <rPh sb="173" eb="175">
      <t>アイバ</t>
    </rPh>
    <rPh sb="253" eb="254">
      <t/>
    </rPh>
    <rPh sb="327" eb="329">
      <t>アイバ</t>
    </rPh>
    <rPh sb="330" eb="332">
      <t>マツシゲ</t>
    </rPh>
    <rPh sb="355" eb="357">
      <t>ゼンコク</t>
    </rPh>
    <rPh sb="357" eb="359">
      <t>ヘイキン</t>
    </rPh>
    <rPh sb="361" eb="362">
      <t>タカ</t>
    </rPh>
    <rPh sb="363" eb="365">
      <t>スイジュン</t>
    </rPh>
    <phoneticPr fontId="6"/>
  </si>
  <si>
    <t>⑪稼働率
　全国平均より低い水準で推移しておりますが、料金設定の変更などにより、平成２７年度から利用台数が増加しており、今後は、稼働率は上昇すると考えております。</t>
    <rPh sb="1" eb="4">
      <t>カドウリツ</t>
    </rPh>
    <rPh sb="6" eb="8">
      <t>ゼンコク</t>
    </rPh>
    <rPh sb="8" eb="10">
      <t>ヘイキン</t>
    </rPh>
    <rPh sb="12" eb="13">
      <t>ヒク</t>
    </rPh>
    <rPh sb="14" eb="16">
      <t>スイジュン</t>
    </rPh>
    <rPh sb="17" eb="19">
      <t>スイイ</t>
    </rPh>
    <rPh sb="27" eb="29">
      <t>リョウキン</t>
    </rPh>
    <rPh sb="29" eb="31">
      <t>セッテイ</t>
    </rPh>
    <rPh sb="32" eb="34">
      <t>ヘンコウ</t>
    </rPh>
    <rPh sb="40" eb="42">
      <t>ヘイセイ</t>
    </rPh>
    <rPh sb="44" eb="46">
      <t>ネンド</t>
    </rPh>
    <rPh sb="48" eb="50">
      <t>リヨウ</t>
    </rPh>
    <rPh sb="50" eb="52">
      <t>ダイスウ</t>
    </rPh>
    <rPh sb="53" eb="55">
      <t>ゾウカ</t>
    </rPh>
    <rPh sb="60" eb="62">
      <t>コンゴ</t>
    </rPh>
    <rPh sb="64" eb="67">
      <t>カドウリツ</t>
    </rPh>
    <rPh sb="68" eb="70">
      <t>ジョウショウ</t>
    </rPh>
    <rPh sb="73" eb="74">
      <t>カンガ</t>
    </rPh>
    <phoneticPr fontId="6"/>
  </si>
  <si>
    <t>⑥有形固定資産減価償却率
　藍場町地下駐車場は、昭和４８年から使用されている施設であるため、老朽化が進んできており、減価償却率は全国平均より高くなっております。今後は、計画に基づいて施設の改良等を行っていく予定です。
⑦敷地の地価
　保有する土地がないため、該当ございません。
⑧設備投資見込額
　施設の老朽化が進んでいるため、経営計画に沿って、施設の維持に必要な設備投資を計画的に行っていく予定です。
⑨累積欠損金比率
　累積欠損金はございません。
⑩企業債残高対料金収入比率
  平成25年度に返済を完了しており、現在、企業債残高はございません。</t>
    <rPh sb="1" eb="3">
      <t>ユウケイ</t>
    </rPh>
    <rPh sb="3" eb="7">
      <t>コテイシサン</t>
    </rPh>
    <rPh sb="7" eb="9">
      <t>ゲンカ</t>
    </rPh>
    <rPh sb="9" eb="11">
      <t>ショウキャク</t>
    </rPh>
    <rPh sb="11" eb="12">
      <t>リツ</t>
    </rPh>
    <rPh sb="14" eb="16">
      <t>アイバ</t>
    </rPh>
    <rPh sb="16" eb="17">
      <t>チョウ</t>
    </rPh>
    <rPh sb="17" eb="19">
      <t>チカ</t>
    </rPh>
    <rPh sb="19" eb="22">
      <t>チュウシャジョウ</t>
    </rPh>
    <rPh sb="24" eb="26">
      <t>ショウワ</t>
    </rPh>
    <rPh sb="28" eb="29">
      <t>ネン</t>
    </rPh>
    <rPh sb="31" eb="33">
      <t>シヨウ</t>
    </rPh>
    <rPh sb="38" eb="40">
      <t>シセツ</t>
    </rPh>
    <rPh sb="46" eb="49">
      <t>ロウキュウカ</t>
    </rPh>
    <rPh sb="50" eb="51">
      <t>スス</t>
    </rPh>
    <rPh sb="58" eb="60">
      <t>ゲンカ</t>
    </rPh>
    <rPh sb="60" eb="62">
      <t>ショウキャク</t>
    </rPh>
    <rPh sb="62" eb="63">
      <t>リツ</t>
    </rPh>
    <rPh sb="64" eb="66">
      <t>ゼンコク</t>
    </rPh>
    <rPh sb="66" eb="68">
      <t>ヘイキン</t>
    </rPh>
    <rPh sb="70" eb="71">
      <t>タカ</t>
    </rPh>
    <rPh sb="80" eb="82">
      <t>コンゴ</t>
    </rPh>
    <rPh sb="84" eb="86">
      <t>ケイカク</t>
    </rPh>
    <rPh sb="87" eb="88">
      <t>モト</t>
    </rPh>
    <rPh sb="91" eb="93">
      <t>シセツ</t>
    </rPh>
    <rPh sb="94" eb="96">
      <t>カイリョウ</t>
    </rPh>
    <rPh sb="96" eb="97">
      <t>トウ</t>
    </rPh>
    <rPh sb="98" eb="99">
      <t>オコナ</t>
    </rPh>
    <rPh sb="103" eb="105">
      <t>ヨテイ</t>
    </rPh>
    <rPh sb="110" eb="112">
      <t>シキチ</t>
    </rPh>
    <rPh sb="113" eb="115">
      <t>チカ</t>
    </rPh>
    <rPh sb="117" eb="119">
      <t>ホユウ</t>
    </rPh>
    <rPh sb="121" eb="123">
      <t>トチ</t>
    </rPh>
    <rPh sb="129" eb="131">
      <t>ガイトウ</t>
    </rPh>
    <rPh sb="140" eb="142">
      <t>セツビ</t>
    </rPh>
    <rPh sb="142" eb="144">
      <t>トウシ</t>
    </rPh>
    <rPh sb="144" eb="146">
      <t>ミコ</t>
    </rPh>
    <rPh sb="146" eb="147">
      <t>ガク</t>
    </rPh>
    <rPh sb="149" eb="151">
      <t>シセツ</t>
    </rPh>
    <rPh sb="152" eb="155">
      <t>ロウキュウカ</t>
    </rPh>
    <rPh sb="156" eb="157">
      <t>スス</t>
    </rPh>
    <rPh sb="164" eb="166">
      <t>ケイエイ</t>
    </rPh>
    <rPh sb="166" eb="168">
      <t>ケイカク</t>
    </rPh>
    <rPh sb="169" eb="170">
      <t>ソ</t>
    </rPh>
    <rPh sb="173" eb="175">
      <t>シセツ</t>
    </rPh>
    <rPh sb="176" eb="178">
      <t>イジ</t>
    </rPh>
    <rPh sb="179" eb="181">
      <t>ヒツヨウ</t>
    </rPh>
    <rPh sb="182" eb="184">
      <t>セツビ</t>
    </rPh>
    <rPh sb="184" eb="186">
      <t>トウシ</t>
    </rPh>
    <rPh sb="187" eb="189">
      <t>ケイカク</t>
    </rPh>
    <rPh sb="189" eb="190">
      <t>テキ</t>
    </rPh>
    <rPh sb="191" eb="192">
      <t>オコナ</t>
    </rPh>
    <rPh sb="196" eb="198">
      <t>ヨテイ</t>
    </rPh>
    <rPh sb="203" eb="205">
      <t>ルイセキ</t>
    </rPh>
    <rPh sb="205" eb="207">
      <t>ケッソン</t>
    </rPh>
    <rPh sb="207" eb="208">
      <t>キン</t>
    </rPh>
    <rPh sb="208" eb="210">
      <t>ヒリツ</t>
    </rPh>
    <rPh sb="212" eb="214">
      <t>ルイセキ</t>
    </rPh>
    <rPh sb="214" eb="217">
      <t>ケッソンキン</t>
    </rPh>
    <rPh sb="227" eb="230">
      <t>キギョウサイ</t>
    </rPh>
    <rPh sb="230" eb="232">
      <t>ザンダカ</t>
    </rPh>
    <rPh sb="232" eb="233">
      <t>タイ</t>
    </rPh>
    <rPh sb="233" eb="235">
      <t>リョウキン</t>
    </rPh>
    <rPh sb="235" eb="237">
      <t>シュウニュウ</t>
    </rPh>
    <rPh sb="237" eb="239">
      <t>ヒリツ</t>
    </rPh>
    <rPh sb="242" eb="244">
      <t>ヘイセイ</t>
    </rPh>
    <rPh sb="246" eb="248">
      <t>ネンド</t>
    </rPh>
    <rPh sb="249" eb="251">
      <t>ヘンサイ</t>
    </rPh>
    <rPh sb="252" eb="254">
      <t>カンリョウ</t>
    </rPh>
    <rPh sb="259" eb="261">
      <t>ゲンザイ</t>
    </rPh>
    <rPh sb="262" eb="265">
      <t>キギョウサイ</t>
    </rPh>
    <rPh sb="265" eb="267">
      <t>ザンダカ</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</si>
</sst>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4">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23" fillId="0" borderId="9" xfId="1" applyFont="1" applyBorder="1" applyAlignment="1" applyProtection="1">
      <alignment horizontal="left" vertical="top" wrapText="1"/>
      <protection locked="0"/>
    </xf>
    <xf numFmtId="0" fontId="23" fillId="0" borderId="0" xfId="1" applyFont="1" applyBorder="1" applyAlignment="1" applyProtection="1">
      <alignment horizontal="left" vertical="top" wrapText="1"/>
      <protection locked="0"/>
    </xf>
    <xf numFmtId="0" fontId="23"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5" fillId="0" borderId="0" xfId="1" applyFont="1" applyBorder="1" applyAlignment="1">
      <alignment horizontal="center" vertical="center"/>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①経常収支比率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5911314146664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101</c:v>
                </c:pt>
                <c:pt idx="1">
                  <c:v>125.1</c:v>
                </c:pt>
                <c:pt idx="2">
                  <c:v>145.1</c:v>
                </c:pt>
                <c:pt idx="3">
                  <c:v>120.2</c:v>
                </c:pt>
                <c:pt idx="4">
                  <c:v>173.9</c:v>
                </c:pt>
              </c:numCache>
            </c:numRef>
          </c:val>
          <c:extLst xmlns:c16r2="http://schemas.microsoft.com/office/drawing/2015/06/chart">
            <c:ext xmlns:c16="http://schemas.microsoft.com/office/drawing/2014/chart" uri="{C3380CC4-5D6E-409C-BE32-E72D297353CC}">
              <c16:uniqueId val="{00000000-9601-4225-9CEB-1C80B9B76579}"/>
            </c:ext>
          </c:extLst>
        </c:ser>
        <c:dLbls>
          <c:showLegendKey val="0"/>
          <c:showVal val="0"/>
          <c:showCatName val="0"/>
          <c:showSerName val="0"/>
          <c:showPercent val="0"/>
          <c:showBubbleSize val="0"/>
        </c:dLbls>
        <c:gapWidth val="150"/>
        <c:axId val="321008360"/>
        <c:axId val="32100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c:v>
                </c:pt>
                <c:pt idx="1">
                  <c:v>133.69999999999999</c:v>
                </c:pt>
                <c:pt idx="2">
                  <c:v>168</c:v>
                </c:pt>
                <c:pt idx="3">
                  <c:v>163.30000000000001</c:v>
                </c:pt>
                <c:pt idx="4">
                  <c:v>179.9</c:v>
                </c:pt>
              </c:numCache>
            </c:numRef>
          </c:val>
          <c:smooth val="0"/>
          <c:extLst xmlns:c16r2="http://schemas.microsoft.com/office/drawing/2015/06/chart">
            <c:ext xmlns:c16="http://schemas.microsoft.com/office/drawing/2014/chart" uri="{C3380CC4-5D6E-409C-BE32-E72D297353CC}">
              <c16:uniqueId val="{00000001-9601-4225-9CEB-1C80B9B76579}"/>
            </c:ext>
          </c:extLst>
        </c:ser>
        <c:dLbls>
          <c:showLegendKey val="0"/>
          <c:showVal val="0"/>
          <c:showCatName val="0"/>
          <c:showSerName val="0"/>
          <c:showPercent val="0"/>
          <c:showBubbleSize val="0"/>
        </c:dLbls>
        <c:marker val="1"/>
        <c:smooth val="0"/>
        <c:axId val="321008360"/>
        <c:axId val="321008752"/>
      </c:lineChart>
      <c:dateAx>
        <c:axId val="321008360"/>
        <c:scaling>
          <c:orientation val="minMax"/>
        </c:scaling>
        <c:delete val="1"/>
        <c:axPos val="b"/>
        <c:numFmt formatCode="ge" sourceLinked="1"/>
        <c:majorTickMark val="none"/>
        <c:minorTickMark val="none"/>
        <c:tickLblPos val="none"/>
        <c:crossAx val="321008752"/>
        <c:crosses val="autoZero"/>
        <c:auto val="1"/>
        <c:lblOffset val="100"/>
        <c:baseTimeUnit val="years"/>
      </c:dateAx>
      <c:valAx>
        <c:axId val="321008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21008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352233435564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44.1</c:v>
                </c:pt>
                <c:pt idx="1">
                  <c:v>15.4</c:v>
                </c:pt>
                <c:pt idx="2">
                  <c:v>0</c:v>
                </c:pt>
                <c:pt idx="3">
                  <c:v>0</c:v>
                </c:pt>
                <c:pt idx="4">
                  <c:v>0</c:v>
                </c:pt>
              </c:numCache>
            </c:numRef>
          </c:val>
          <c:extLst xmlns:c16r2="http://schemas.microsoft.com/office/drawing/2015/06/chart">
            <c:ext xmlns:c16="http://schemas.microsoft.com/office/drawing/2014/chart" uri="{C3380CC4-5D6E-409C-BE32-E72D297353CC}">
              <c16:uniqueId val="{00000000-BEE3-4C00-85B0-BD09DF67CD8A}"/>
            </c:ext>
          </c:extLst>
        </c:ser>
        <c:dLbls>
          <c:showLegendKey val="0"/>
          <c:showVal val="0"/>
          <c:showCatName val="0"/>
          <c:showSerName val="0"/>
          <c:showPercent val="0"/>
          <c:showBubbleSize val="0"/>
        </c:dLbls>
        <c:gapWidth val="150"/>
        <c:axId val="599944424"/>
        <c:axId val="59994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33</c:v>
                </c:pt>
                <c:pt idx="1">
                  <c:v>21.9</c:v>
                </c:pt>
                <c:pt idx="2">
                  <c:v>16.5</c:v>
                </c:pt>
                <c:pt idx="3">
                  <c:v>13.7</c:v>
                </c:pt>
                <c:pt idx="4">
                  <c:v>11</c:v>
                </c:pt>
              </c:numCache>
            </c:numRef>
          </c:val>
          <c:smooth val="0"/>
          <c:extLst xmlns:c16r2="http://schemas.microsoft.com/office/drawing/2015/06/chart">
            <c:ext xmlns:c16="http://schemas.microsoft.com/office/drawing/2014/chart" uri="{C3380CC4-5D6E-409C-BE32-E72D297353CC}">
              <c16:uniqueId val="{00000001-BEE3-4C00-85B0-BD09DF67CD8A}"/>
            </c:ext>
          </c:extLst>
        </c:ser>
        <c:dLbls>
          <c:showLegendKey val="0"/>
          <c:showVal val="0"/>
          <c:showCatName val="0"/>
          <c:showSerName val="0"/>
          <c:showPercent val="0"/>
          <c:showBubbleSize val="0"/>
        </c:dLbls>
        <c:marker val="1"/>
        <c:smooth val="0"/>
        <c:axId val="599944424"/>
        <c:axId val="599944816"/>
      </c:lineChart>
      <c:dateAx>
        <c:axId val="599944424"/>
        <c:scaling>
          <c:orientation val="minMax"/>
        </c:scaling>
        <c:delete val="1"/>
        <c:axPos val="b"/>
        <c:numFmt formatCode="ge" sourceLinked="1"/>
        <c:majorTickMark val="none"/>
        <c:minorTickMark val="none"/>
        <c:tickLblPos val="none"/>
        <c:crossAx val="599944816"/>
        <c:crosses val="autoZero"/>
        <c:auto val="1"/>
        <c:lblOffset val="100"/>
        <c:baseTimeUnit val="years"/>
      </c:dateAx>
      <c:valAx>
        <c:axId val="5999448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944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11D-4F53-9814-2C27569DE27B}"/>
            </c:ext>
          </c:extLst>
        </c:ser>
        <c:dLbls>
          <c:showLegendKey val="0"/>
          <c:showVal val="0"/>
          <c:showCatName val="0"/>
          <c:showSerName val="0"/>
          <c:showPercent val="0"/>
          <c:showBubbleSize val="0"/>
        </c:dLbls>
        <c:gapWidth val="150"/>
        <c:axId val="599945600"/>
        <c:axId val="599945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11D-4F53-9814-2C27569DE27B}"/>
            </c:ext>
          </c:extLst>
        </c:ser>
        <c:dLbls>
          <c:showLegendKey val="0"/>
          <c:showVal val="0"/>
          <c:showCatName val="0"/>
          <c:showSerName val="0"/>
          <c:showPercent val="0"/>
          <c:showBubbleSize val="0"/>
        </c:dLbls>
        <c:marker val="1"/>
        <c:smooth val="0"/>
        <c:axId val="599945600"/>
        <c:axId val="599945992"/>
      </c:lineChart>
      <c:dateAx>
        <c:axId val="599945600"/>
        <c:scaling>
          <c:orientation val="minMax"/>
        </c:scaling>
        <c:delete val="1"/>
        <c:axPos val="b"/>
        <c:numFmt formatCode="ge" sourceLinked="1"/>
        <c:majorTickMark val="none"/>
        <c:minorTickMark val="none"/>
        <c:tickLblPos val="none"/>
        <c:crossAx val="599945992"/>
        <c:crosses val="autoZero"/>
        <c:auto val="1"/>
        <c:lblOffset val="100"/>
        <c:baseTimeUnit val="years"/>
      </c:dateAx>
      <c:valAx>
        <c:axId val="599945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945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pt idx="0">
                  <c:v>65.2</c:v>
                </c:pt>
                <c:pt idx="1">
                  <c:v>67.900000000000006</c:v>
                </c:pt>
                <c:pt idx="2">
                  <c:v>71.900000000000006</c:v>
                </c:pt>
                <c:pt idx="3">
                  <c:v>74.599999999999994</c:v>
                </c:pt>
                <c:pt idx="4">
                  <c:v>76.8</c:v>
                </c:pt>
              </c:numCache>
            </c:numRef>
          </c:val>
          <c:extLst xmlns:c16r2="http://schemas.microsoft.com/office/drawing/2015/06/chart">
            <c:ext xmlns:c16="http://schemas.microsoft.com/office/drawing/2014/chart" uri="{C3380CC4-5D6E-409C-BE32-E72D297353CC}">
              <c16:uniqueId val="{00000000-009F-49F6-955C-BEF59AA98E93}"/>
            </c:ext>
          </c:extLst>
        </c:ser>
        <c:dLbls>
          <c:showLegendKey val="0"/>
          <c:showVal val="0"/>
          <c:showCatName val="0"/>
          <c:showSerName val="0"/>
          <c:showPercent val="0"/>
          <c:showBubbleSize val="0"/>
        </c:dLbls>
        <c:gapWidth val="150"/>
        <c:axId val="599946776"/>
        <c:axId val="59994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57.5</c:v>
                </c:pt>
                <c:pt idx="1">
                  <c:v>59.5</c:v>
                </c:pt>
                <c:pt idx="2">
                  <c:v>62</c:v>
                </c:pt>
                <c:pt idx="3">
                  <c:v>64.099999999999994</c:v>
                </c:pt>
                <c:pt idx="4">
                  <c:v>66</c:v>
                </c:pt>
              </c:numCache>
            </c:numRef>
          </c:val>
          <c:smooth val="0"/>
          <c:extLst xmlns:c16r2="http://schemas.microsoft.com/office/drawing/2015/06/chart">
            <c:ext xmlns:c16="http://schemas.microsoft.com/office/drawing/2014/chart" uri="{C3380CC4-5D6E-409C-BE32-E72D297353CC}">
              <c16:uniqueId val="{00000001-009F-49F6-955C-BEF59AA98E93}"/>
            </c:ext>
          </c:extLst>
        </c:ser>
        <c:dLbls>
          <c:showLegendKey val="0"/>
          <c:showVal val="0"/>
          <c:showCatName val="0"/>
          <c:showSerName val="0"/>
          <c:showPercent val="0"/>
          <c:showBubbleSize val="0"/>
        </c:dLbls>
        <c:marker val="1"/>
        <c:smooth val="0"/>
        <c:axId val="599946776"/>
        <c:axId val="599947168"/>
      </c:lineChart>
      <c:dateAx>
        <c:axId val="599946776"/>
        <c:scaling>
          <c:orientation val="minMax"/>
        </c:scaling>
        <c:delete val="1"/>
        <c:axPos val="b"/>
        <c:numFmt formatCode="ge" sourceLinked="1"/>
        <c:majorTickMark val="none"/>
        <c:minorTickMark val="none"/>
        <c:tickLblPos val="none"/>
        <c:crossAx val="599947168"/>
        <c:crosses val="autoZero"/>
        <c:auto val="1"/>
        <c:lblOffset val="100"/>
        <c:baseTimeUnit val="years"/>
      </c:dateAx>
      <c:valAx>
        <c:axId val="599947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946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EF3-41A5-BDA6-CA8101D5D1B6}"/>
            </c:ext>
          </c:extLst>
        </c:ser>
        <c:dLbls>
          <c:showLegendKey val="0"/>
          <c:showVal val="0"/>
          <c:showCatName val="0"/>
          <c:showSerName val="0"/>
          <c:showPercent val="0"/>
          <c:showBubbleSize val="0"/>
        </c:dLbls>
        <c:gapWidth val="150"/>
        <c:axId val="599947952"/>
        <c:axId val="588201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EF3-41A5-BDA6-CA8101D5D1B6}"/>
            </c:ext>
          </c:extLst>
        </c:ser>
        <c:dLbls>
          <c:showLegendKey val="0"/>
          <c:showVal val="0"/>
          <c:showCatName val="0"/>
          <c:showSerName val="0"/>
          <c:showPercent val="0"/>
          <c:showBubbleSize val="0"/>
        </c:dLbls>
        <c:marker val="1"/>
        <c:smooth val="0"/>
        <c:axId val="599947952"/>
        <c:axId val="588201160"/>
      </c:lineChart>
      <c:dateAx>
        <c:axId val="599947952"/>
        <c:scaling>
          <c:orientation val="minMax"/>
        </c:scaling>
        <c:delete val="1"/>
        <c:axPos val="b"/>
        <c:numFmt formatCode="ge" sourceLinked="1"/>
        <c:majorTickMark val="none"/>
        <c:minorTickMark val="none"/>
        <c:tickLblPos val="none"/>
        <c:crossAx val="588201160"/>
        <c:crosses val="autoZero"/>
        <c:auto val="1"/>
        <c:lblOffset val="100"/>
        <c:baseTimeUnit val="years"/>
      </c:dateAx>
      <c:valAx>
        <c:axId val="588201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99947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684913562427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BF-4930-ABAB-D1985E4B5513}"/>
            </c:ext>
          </c:extLst>
        </c:ser>
        <c:dLbls>
          <c:showLegendKey val="0"/>
          <c:showVal val="0"/>
          <c:showCatName val="0"/>
          <c:showSerName val="0"/>
          <c:showPercent val="0"/>
          <c:showBubbleSize val="0"/>
        </c:dLbls>
        <c:gapWidth val="150"/>
        <c:axId val="588201944"/>
        <c:axId val="58820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9DBF-4930-ABAB-D1985E4B5513}"/>
            </c:ext>
          </c:extLst>
        </c:ser>
        <c:dLbls>
          <c:showLegendKey val="0"/>
          <c:showVal val="0"/>
          <c:showCatName val="0"/>
          <c:showSerName val="0"/>
          <c:showPercent val="0"/>
          <c:showBubbleSize val="0"/>
        </c:dLbls>
        <c:marker val="1"/>
        <c:smooth val="0"/>
        <c:axId val="588201944"/>
        <c:axId val="588202336"/>
      </c:lineChart>
      <c:dateAx>
        <c:axId val="588201944"/>
        <c:scaling>
          <c:orientation val="minMax"/>
        </c:scaling>
        <c:delete val="1"/>
        <c:axPos val="b"/>
        <c:numFmt formatCode="ge" sourceLinked="1"/>
        <c:majorTickMark val="none"/>
        <c:minorTickMark val="none"/>
        <c:tickLblPos val="none"/>
        <c:crossAx val="588202336"/>
        <c:crosses val="autoZero"/>
        <c:auto val="1"/>
        <c:lblOffset val="100"/>
        <c:baseTimeUnit val="years"/>
      </c:dateAx>
      <c:valAx>
        <c:axId val="588202336"/>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201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16147470430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132.9</c:v>
                </c:pt>
                <c:pt idx="1">
                  <c:v>128.1</c:v>
                </c:pt>
                <c:pt idx="2">
                  <c:v>129.19999999999999</c:v>
                </c:pt>
                <c:pt idx="3">
                  <c:v>143.1</c:v>
                </c:pt>
                <c:pt idx="4">
                  <c:v>148.5</c:v>
                </c:pt>
              </c:numCache>
            </c:numRef>
          </c:val>
          <c:extLst xmlns:c16r2="http://schemas.microsoft.com/office/drawing/2015/06/chart">
            <c:ext xmlns:c16="http://schemas.microsoft.com/office/drawing/2014/chart" uri="{C3380CC4-5D6E-409C-BE32-E72D297353CC}">
              <c16:uniqueId val="{00000000-70E9-4E2C-9D94-419C66EB2114}"/>
            </c:ext>
          </c:extLst>
        </c:ser>
        <c:dLbls>
          <c:showLegendKey val="0"/>
          <c:showVal val="0"/>
          <c:showCatName val="0"/>
          <c:showSerName val="0"/>
          <c:showPercent val="0"/>
          <c:showBubbleSize val="0"/>
        </c:dLbls>
        <c:gapWidth val="150"/>
        <c:axId val="588203120"/>
        <c:axId val="58820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147.9</c:v>
                </c:pt>
                <c:pt idx="1">
                  <c:v>140.80000000000001</c:v>
                </c:pt>
                <c:pt idx="2">
                  <c:v>139.30000000000001</c:v>
                </c:pt>
                <c:pt idx="3">
                  <c:v>149.30000000000001</c:v>
                </c:pt>
                <c:pt idx="4">
                  <c:v>150.80000000000001</c:v>
                </c:pt>
              </c:numCache>
            </c:numRef>
          </c:val>
          <c:smooth val="0"/>
          <c:extLst xmlns:c16r2="http://schemas.microsoft.com/office/drawing/2015/06/chart">
            <c:ext xmlns:c16="http://schemas.microsoft.com/office/drawing/2014/chart" uri="{C3380CC4-5D6E-409C-BE32-E72D297353CC}">
              <c16:uniqueId val="{00000001-70E9-4E2C-9D94-419C66EB2114}"/>
            </c:ext>
          </c:extLst>
        </c:ser>
        <c:dLbls>
          <c:showLegendKey val="0"/>
          <c:showVal val="0"/>
          <c:showCatName val="0"/>
          <c:showSerName val="0"/>
          <c:showPercent val="0"/>
          <c:showBubbleSize val="0"/>
        </c:dLbls>
        <c:marker val="1"/>
        <c:smooth val="0"/>
        <c:axId val="588203120"/>
        <c:axId val="588203512"/>
      </c:lineChart>
      <c:dateAx>
        <c:axId val="588203120"/>
        <c:scaling>
          <c:orientation val="minMax"/>
        </c:scaling>
        <c:delete val="1"/>
        <c:axPos val="b"/>
        <c:numFmt formatCode="ge" sourceLinked="1"/>
        <c:majorTickMark val="none"/>
        <c:minorTickMark val="none"/>
        <c:tickLblPos val="none"/>
        <c:crossAx val="588203512"/>
        <c:crosses val="autoZero"/>
        <c:auto val="1"/>
        <c:lblOffset val="100"/>
        <c:baseTimeUnit val="years"/>
      </c:dateAx>
      <c:valAx>
        <c:axId val="588203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20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3850501804402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66.900000000000006</c:v>
                </c:pt>
                <c:pt idx="1">
                  <c:v>81.900000000000006</c:v>
                </c:pt>
                <c:pt idx="2">
                  <c:v>92.5</c:v>
                </c:pt>
                <c:pt idx="3">
                  <c:v>75.599999999999994</c:v>
                </c:pt>
                <c:pt idx="4">
                  <c:v>97.2</c:v>
                </c:pt>
              </c:numCache>
            </c:numRef>
          </c:val>
          <c:extLst xmlns:c16r2="http://schemas.microsoft.com/office/drawing/2015/06/chart">
            <c:ext xmlns:c16="http://schemas.microsoft.com/office/drawing/2014/chart" uri="{C3380CC4-5D6E-409C-BE32-E72D297353CC}">
              <c16:uniqueId val="{00000000-180E-46AD-945E-44266E5A3BDD}"/>
            </c:ext>
          </c:extLst>
        </c:ser>
        <c:dLbls>
          <c:showLegendKey val="0"/>
          <c:showVal val="0"/>
          <c:showCatName val="0"/>
          <c:showSerName val="0"/>
          <c:showPercent val="0"/>
          <c:showBubbleSize val="0"/>
        </c:dLbls>
        <c:gapWidth val="150"/>
        <c:axId val="588204296"/>
        <c:axId val="58820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88.5</c:v>
                </c:pt>
                <c:pt idx="1">
                  <c:v>93.1</c:v>
                </c:pt>
                <c:pt idx="2">
                  <c:v>96.5</c:v>
                </c:pt>
                <c:pt idx="3">
                  <c:v>91.2</c:v>
                </c:pt>
                <c:pt idx="4">
                  <c:v>98.5</c:v>
                </c:pt>
              </c:numCache>
            </c:numRef>
          </c:val>
          <c:smooth val="0"/>
          <c:extLst xmlns:c16r2="http://schemas.microsoft.com/office/drawing/2015/06/chart">
            <c:ext xmlns:c16="http://schemas.microsoft.com/office/drawing/2014/chart" uri="{C3380CC4-5D6E-409C-BE32-E72D297353CC}">
              <c16:uniqueId val="{00000001-180E-46AD-945E-44266E5A3BDD}"/>
            </c:ext>
          </c:extLst>
        </c:ser>
        <c:dLbls>
          <c:showLegendKey val="0"/>
          <c:showVal val="0"/>
          <c:showCatName val="0"/>
          <c:showSerName val="0"/>
          <c:showPercent val="0"/>
          <c:showBubbleSize val="0"/>
        </c:dLbls>
        <c:marker val="1"/>
        <c:smooth val="0"/>
        <c:axId val="588204296"/>
        <c:axId val="588204688"/>
      </c:lineChart>
      <c:dateAx>
        <c:axId val="588204296"/>
        <c:scaling>
          <c:orientation val="minMax"/>
        </c:scaling>
        <c:delete val="1"/>
        <c:axPos val="b"/>
        <c:numFmt formatCode="ge" sourceLinked="1"/>
        <c:majorTickMark val="none"/>
        <c:minorTickMark val="none"/>
        <c:tickLblPos val="none"/>
        <c:crossAx val="588204688"/>
        <c:crosses val="autoZero"/>
        <c:auto val="1"/>
        <c:lblOffset val="100"/>
        <c:baseTimeUnit val="years"/>
      </c:dateAx>
      <c:valAx>
        <c:axId val="58820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204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896465494718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62049</c:v>
                </c:pt>
                <c:pt idx="1">
                  <c:v>58223</c:v>
                </c:pt>
                <c:pt idx="2">
                  <c:v>65237</c:v>
                </c:pt>
                <c:pt idx="3">
                  <c:v>54840</c:v>
                </c:pt>
                <c:pt idx="4">
                  <c:v>72296</c:v>
                </c:pt>
              </c:numCache>
            </c:numRef>
          </c:val>
          <c:extLst xmlns:c16r2="http://schemas.microsoft.com/office/drawing/2015/06/chart">
            <c:ext xmlns:c16="http://schemas.microsoft.com/office/drawing/2014/chart" uri="{C3380CC4-5D6E-409C-BE32-E72D297353CC}">
              <c16:uniqueId val="{00000000-3EF4-483D-8230-524AD47DDA53}"/>
            </c:ext>
          </c:extLst>
        </c:ser>
        <c:dLbls>
          <c:showLegendKey val="0"/>
          <c:showVal val="0"/>
          <c:showCatName val="0"/>
          <c:showSerName val="0"/>
          <c:showPercent val="0"/>
          <c:showBubbleSize val="0"/>
        </c:dLbls>
        <c:gapWidth val="150"/>
        <c:axId val="654545384"/>
        <c:axId val="65454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52844</c:v>
                </c:pt>
                <c:pt idx="1">
                  <c:v>46724</c:v>
                </c:pt>
                <c:pt idx="2">
                  <c:v>47805</c:v>
                </c:pt>
                <c:pt idx="3">
                  <c:v>45006</c:v>
                </c:pt>
                <c:pt idx="4">
                  <c:v>50496</c:v>
                </c:pt>
              </c:numCache>
            </c:numRef>
          </c:val>
          <c:smooth val="0"/>
          <c:extLst xmlns:c16r2="http://schemas.microsoft.com/office/drawing/2015/06/chart">
            <c:ext xmlns:c16="http://schemas.microsoft.com/office/drawing/2014/chart" uri="{C3380CC4-5D6E-409C-BE32-E72D297353CC}">
              <c16:uniqueId val="{00000001-3EF4-483D-8230-524AD47DDA53}"/>
            </c:ext>
          </c:extLst>
        </c:ser>
        <c:dLbls>
          <c:showLegendKey val="0"/>
          <c:showVal val="0"/>
          <c:showCatName val="0"/>
          <c:showSerName val="0"/>
          <c:showPercent val="0"/>
          <c:showBubbleSize val="0"/>
        </c:dLbls>
        <c:marker val="1"/>
        <c:smooth val="0"/>
        <c:axId val="654545384"/>
        <c:axId val="654545776"/>
      </c:lineChart>
      <c:dateAx>
        <c:axId val="654545384"/>
        <c:scaling>
          <c:orientation val="minMax"/>
        </c:scaling>
        <c:delete val="1"/>
        <c:axPos val="b"/>
        <c:numFmt formatCode="ge" sourceLinked="1"/>
        <c:majorTickMark val="none"/>
        <c:minorTickMark val="none"/>
        <c:tickLblPos val="none"/>
        <c:crossAx val="654545776"/>
        <c:crosses val="autoZero"/>
        <c:auto val="1"/>
        <c:lblOffset val="100"/>
        <c:baseTimeUnit val="years"/>
      </c:dateAx>
      <c:valAx>
        <c:axId val="654545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54545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550068F9-B605-410B-9005-5F5BB7F26D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3F520913-2583-4ADF-AE87-FDADF4112E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848650E-415C-4B1B-8574-92AE4DAE22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A93C6BDB-E781-4154-A8B2-41B7BC3672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B8EFBDE3-B88D-4F6D-AE34-2C5ECD108F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5EB0C3F4-0A7F-4368-897D-C10556EA77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26D3DE5A-5F73-41E9-97C1-4B27E74E63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125E9649-C16C-48DF-BFF3-313A139361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623FDCFA-EAF5-4C44-9877-68798C9C8E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【358.3】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【66.5】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【36,283】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60" zoomScaleNormal="60" workbookViewId="0"/>
  </sheetViews>
  <sheetFormatPr defaultColWidth="2.6640625" defaultRowHeight="13.2"/>
  <cols>
    <col min="1" max="1" width="2.6640625" style="3" customWidth="1"/>
    <col min="2" max="2" width="0.88671875" style="3" customWidth="1"/>
    <col min="3" max="244" width="0.6640625" style="3" customWidth="1"/>
    <col min="245" max="245" width="0.88671875" style="3" customWidth="1"/>
    <col min="246" max="366" width="0.6640625" style="3" customWidth="1"/>
    <col min="367" max="367" width="2.6640625" style="3"/>
    <col min="368" max="382" width="3.109375" style="3" customWidth="1"/>
    <col min="383" max="16384" width="2.6640625" style="3"/>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c r="A6" s="2"/>
      <c r="B6" s="82" t="str">
        <f>データ!H6&amp;"　"&amp;データ!I6</f>
        <v>徳島県　藍場町地下駐車場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c r="A8" s="2"/>
      <c r="B8" s="92" t="str">
        <f>データ!J7</f>
        <v>法適用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Ａ２Ｂ２</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126</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公共施設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無</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5400</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c r="A10" s="2"/>
      <c r="B10" s="98">
        <f>データ!O7</f>
        <v>92.5</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都市計画駐車場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地下式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44</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295</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300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128</v>
      </c>
      <c r="NE15" s="111"/>
      <c r="NF15" s="111"/>
      <c r="NG15" s="111"/>
      <c r="NH15" s="111"/>
      <c r="NI15" s="111"/>
      <c r="NJ15" s="111"/>
      <c r="NK15" s="111"/>
      <c r="NL15" s="111"/>
      <c r="NM15" s="111"/>
      <c r="NN15" s="111"/>
      <c r="NO15" s="111"/>
      <c r="NP15" s="111"/>
      <c r="NQ15" s="111"/>
      <c r="NR15" s="112"/>
    </row>
    <row r="16" spans="1:382" ht="16.5" customHeight="1">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6.5" customHeight="1">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6.5" customHeight="1">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6.5" customHeight="1">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25.5" customHeight="1">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25.5" customHeight="1">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25.5" customHeight="1">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25.5" customHeight="1">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25.5" customHeight="1">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25.5" customHeight="1">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25.5" customHeight="1">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25.5" customHeight="1">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25.5" customHeight="1">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25.5" customHeight="1">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32.25" customHeight="1">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c r="A31" s="2"/>
      <c r="B31" s="23"/>
      <c r="C31" s="5"/>
      <c r="D31" s="5"/>
      <c r="E31" s="5"/>
      <c r="F31" s="5"/>
      <c r="I31" s="29"/>
      <c r="J31" s="114" t="s">
        <v>27</v>
      </c>
      <c r="K31" s="115"/>
      <c r="L31" s="115"/>
      <c r="M31" s="115"/>
      <c r="N31" s="115"/>
      <c r="O31" s="115"/>
      <c r="P31" s="115"/>
      <c r="Q31" s="115"/>
      <c r="R31" s="115"/>
      <c r="S31" s="115"/>
      <c r="T31" s="116"/>
      <c r="U31" s="117">
        <f>データ!Y7</f>
        <v>101</v>
      </c>
      <c r="V31" s="117"/>
      <c r="W31" s="117"/>
      <c r="X31" s="117"/>
      <c r="Y31" s="117"/>
      <c r="Z31" s="117"/>
      <c r="AA31" s="117"/>
      <c r="AB31" s="117"/>
      <c r="AC31" s="117"/>
      <c r="AD31" s="117"/>
      <c r="AE31" s="117"/>
      <c r="AF31" s="117"/>
      <c r="AG31" s="117"/>
      <c r="AH31" s="117"/>
      <c r="AI31" s="117"/>
      <c r="AJ31" s="117"/>
      <c r="AK31" s="117"/>
      <c r="AL31" s="117"/>
      <c r="AM31" s="117"/>
      <c r="AN31" s="117">
        <f>データ!Z7</f>
        <v>125.1</v>
      </c>
      <c r="AO31" s="117"/>
      <c r="AP31" s="117"/>
      <c r="AQ31" s="117"/>
      <c r="AR31" s="117"/>
      <c r="AS31" s="117"/>
      <c r="AT31" s="117"/>
      <c r="AU31" s="117"/>
      <c r="AV31" s="117"/>
      <c r="AW31" s="117"/>
      <c r="AX31" s="117"/>
      <c r="AY31" s="117"/>
      <c r="AZ31" s="117"/>
      <c r="BA31" s="117"/>
      <c r="BB31" s="117"/>
      <c r="BC31" s="117"/>
      <c r="BD31" s="117"/>
      <c r="BE31" s="117"/>
      <c r="BF31" s="117"/>
      <c r="BG31" s="117">
        <f>データ!AA7</f>
        <v>145.1</v>
      </c>
      <c r="BH31" s="117"/>
      <c r="BI31" s="117"/>
      <c r="BJ31" s="117"/>
      <c r="BK31" s="117"/>
      <c r="BL31" s="117"/>
      <c r="BM31" s="117"/>
      <c r="BN31" s="117"/>
      <c r="BO31" s="117"/>
      <c r="BP31" s="117"/>
      <c r="BQ31" s="117"/>
      <c r="BR31" s="117"/>
      <c r="BS31" s="117"/>
      <c r="BT31" s="117"/>
      <c r="BU31" s="117"/>
      <c r="BV31" s="117"/>
      <c r="BW31" s="117"/>
      <c r="BX31" s="117"/>
      <c r="BY31" s="117"/>
      <c r="BZ31" s="117">
        <f>データ!AB7</f>
        <v>120.2</v>
      </c>
      <c r="CA31" s="117"/>
      <c r="CB31" s="117"/>
      <c r="CC31" s="117"/>
      <c r="CD31" s="117"/>
      <c r="CE31" s="117"/>
      <c r="CF31" s="117"/>
      <c r="CG31" s="117"/>
      <c r="CH31" s="117"/>
      <c r="CI31" s="117"/>
      <c r="CJ31" s="117"/>
      <c r="CK31" s="117"/>
      <c r="CL31" s="117"/>
      <c r="CM31" s="117"/>
      <c r="CN31" s="117"/>
      <c r="CO31" s="117"/>
      <c r="CP31" s="117"/>
      <c r="CQ31" s="117"/>
      <c r="CR31" s="117"/>
      <c r="CS31" s="117">
        <f>データ!AC7</f>
        <v>173.9</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f>データ!AJ7</f>
        <v>0</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f>データ!DK7</f>
        <v>132.9</v>
      </c>
      <c r="JD31" s="119"/>
      <c r="JE31" s="119"/>
      <c r="JF31" s="119"/>
      <c r="JG31" s="119"/>
      <c r="JH31" s="119"/>
      <c r="JI31" s="119"/>
      <c r="JJ31" s="119"/>
      <c r="JK31" s="119"/>
      <c r="JL31" s="119"/>
      <c r="JM31" s="119"/>
      <c r="JN31" s="119"/>
      <c r="JO31" s="119"/>
      <c r="JP31" s="119"/>
      <c r="JQ31" s="119"/>
      <c r="JR31" s="119"/>
      <c r="JS31" s="119"/>
      <c r="JT31" s="119"/>
      <c r="JU31" s="120"/>
      <c r="JV31" s="118">
        <f>データ!DL7</f>
        <v>128.1</v>
      </c>
      <c r="JW31" s="119"/>
      <c r="JX31" s="119"/>
      <c r="JY31" s="119"/>
      <c r="JZ31" s="119"/>
      <c r="KA31" s="119"/>
      <c r="KB31" s="119"/>
      <c r="KC31" s="119"/>
      <c r="KD31" s="119"/>
      <c r="KE31" s="119"/>
      <c r="KF31" s="119"/>
      <c r="KG31" s="119"/>
      <c r="KH31" s="119"/>
      <c r="KI31" s="119"/>
      <c r="KJ31" s="119"/>
      <c r="KK31" s="119"/>
      <c r="KL31" s="119"/>
      <c r="KM31" s="119"/>
      <c r="KN31" s="120"/>
      <c r="KO31" s="118">
        <f>データ!DM7</f>
        <v>129.19999999999999</v>
      </c>
      <c r="KP31" s="119"/>
      <c r="KQ31" s="119"/>
      <c r="KR31" s="119"/>
      <c r="KS31" s="119"/>
      <c r="KT31" s="119"/>
      <c r="KU31" s="119"/>
      <c r="KV31" s="119"/>
      <c r="KW31" s="119"/>
      <c r="KX31" s="119"/>
      <c r="KY31" s="119"/>
      <c r="KZ31" s="119"/>
      <c r="LA31" s="119"/>
      <c r="LB31" s="119"/>
      <c r="LC31" s="119"/>
      <c r="LD31" s="119"/>
      <c r="LE31" s="119"/>
      <c r="LF31" s="119"/>
      <c r="LG31" s="120"/>
      <c r="LH31" s="118">
        <f>データ!DN7</f>
        <v>143.1</v>
      </c>
      <c r="LI31" s="119"/>
      <c r="LJ31" s="119"/>
      <c r="LK31" s="119"/>
      <c r="LL31" s="119"/>
      <c r="LM31" s="119"/>
      <c r="LN31" s="119"/>
      <c r="LO31" s="119"/>
      <c r="LP31" s="119"/>
      <c r="LQ31" s="119"/>
      <c r="LR31" s="119"/>
      <c r="LS31" s="119"/>
      <c r="LT31" s="119"/>
      <c r="LU31" s="119"/>
      <c r="LV31" s="119"/>
      <c r="LW31" s="119"/>
      <c r="LX31" s="119"/>
      <c r="LY31" s="119"/>
      <c r="LZ31" s="120"/>
      <c r="MA31" s="118">
        <f>データ!DO7</f>
        <v>148.5</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c r="A32" s="2"/>
      <c r="B32" s="23"/>
      <c r="C32" s="5"/>
      <c r="D32" s="5"/>
      <c r="E32" s="5"/>
      <c r="F32" s="5"/>
      <c r="G32" s="5"/>
      <c r="H32" s="5"/>
      <c r="I32" s="29"/>
      <c r="J32" s="114" t="s">
        <v>29</v>
      </c>
      <c r="K32" s="115"/>
      <c r="L32" s="115"/>
      <c r="M32" s="115"/>
      <c r="N32" s="115"/>
      <c r="O32" s="115"/>
      <c r="P32" s="115"/>
      <c r="Q32" s="115"/>
      <c r="R32" s="115"/>
      <c r="S32" s="115"/>
      <c r="T32" s="116"/>
      <c r="U32" s="117">
        <f>データ!AD7</f>
        <v>149.6</v>
      </c>
      <c r="V32" s="117"/>
      <c r="W32" s="117"/>
      <c r="X32" s="117"/>
      <c r="Y32" s="117"/>
      <c r="Z32" s="117"/>
      <c r="AA32" s="117"/>
      <c r="AB32" s="117"/>
      <c r="AC32" s="117"/>
      <c r="AD32" s="117"/>
      <c r="AE32" s="117"/>
      <c r="AF32" s="117"/>
      <c r="AG32" s="117"/>
      <c r="AH32" s="117"/>
      <c r="AI32" s="117"/>
      <c r="AJ32" s="117"/>
      <c r="AK32" s="117"/>
      <c r="AL32" s="117"/>
      <c r="AM32" s="117"/>
      <c r="AN32" s="117">
        <f>データ!AE7</f>
        <v>133.69999999999999</v>
      </c>
      <c r="AO32" s="117"/>
      <c r="AP32" s="117"/>
      <c r="AQ32" s="117"/>
      <c r="AR32" s="117"/>
      <c r="AS32" s="117"/>
      <c r="AT32" s="117"/>
      <c r="AU32" s="117"/>
      <c r="AV32" s="117"/>
      <c r="AW32" s="117"/>
      <c r="AX32" s="117"/>
      <c r="AY32" s="117"/>
      <c r="AZ32" s="117"/>
      <c r="BA32" s="117"/>
      <c r="BB32" s="117"/>
      <c r="BC32" s="117"/>
      <c r="BD32" s="117"/>
      <c r="BE32" s="117"/>
      <c r="BF32" s="117"/>
      <c r="BG32" s="117">
        <f>データ!AF7</f>
        <v>168</v>
      </c>
      <c r="BH32" s="117"/>
      <c r="BI32" s="117"/>
      <c r="BJ32" s="117"/>
      <c r="BK32" s="117"/>
      <c r="BL32" s="117"/>
      <c r="BM32" s="117"/>
      <c r="BN32" s="117"/>
      <c r="BO32" s="117"/>
      <c r="BP32" s="117"/>
      <c r="BQ32" s="117"/>
      <c r="BR32" s="117"/>
      <c r="BS32" s="117"/>
      <c r="BT32" s="117"/>
      <c r="BU32" s="117"/>
      <c r="BV32" s="117"/>
      <c r="BW32" s="117"/>
      <c r="BX32" s="117"/>
      <c r="BY32" s="117"/>
      <c r="BZ32" s="117">
        <f>データ!AG7</f>
        <v>163.30000000000001</v>
      </c>
      <c r="CA32" s="117"/>
      <c r="CB32" s="117"/>
      <c r="CC32" s="117"/>
      <c r="CD32" s="117"/>
      <c r="CE32" s="117"/>
      <c r="CF32" s="117"/>
      <c r="CG32" s="117"/>
      <c r="CH32" s="117"/>
      <c r="CI32" s="117"/>
      <c r="CJ32" s="117"/>
      <c r="CK32" s="117"/>
      <c r="CL32" s="117"/>
      <c r="CM32" s="117"/>
      <c r="CN32" s="117"/>
      <c r="CO32" s="117"/>
      <c r="CP32" s="117"/>
      <c r="CQ32" s="117"/>
      <c r="CR32" s="117"/>
      <c r="CS32" s="117">
        <f>データ!AH7</f>
        <v>179.9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0</v>
      </c>
      <c r="EM32" s="117"/>
      <c r="EN32" s="117"/>
      <c r="EO32" s="117"/>
      <c r="EP32" s="117"/>
      <c r="EQ32" s="117"/>
      <c r="ER32" s="117"/>
      <c r="ES32" s="117"/>
      <c r="ET32" s="117"/>
      <c r="EU32" s="117"/>
      <c r="EV32" s="117"/>
      <c r="EW32" s="117"/>
      <c r="EX32" s="117"/>
      <c r="EY32" s="117"/>
      <c r="EZ32" s="117"/>
      <c r="FA32" s="117"/>
      <c r="FB32" s="117"/>
      <c r="FC32" s="117"/>
      <c r="FD32" s="117"/>
      <c r="FE32" s="117">
        <f>データ!AP7</f>
        <v>0</v>
      </c>
      <c r="FF32" s="117"/>
      <c r="FG32" s="117"/>
      <c r="FH32" s="117"/>
      <c r="FI32" s="117"/>
      <c r="FJ32" s="117"/>
      <c r="FK32" s="117"/>
      <c r="FL32" s="117"/>
      <c r="FM32" s="117"/>
      <c r="FN32" s="117"/>
      <c r="FO32" s="117"/>
      <c r="FP32" s="117"/>
      <c r="FQ32" s="117"/>
      <c r="FR32" s="117"/>
      <c r="FS32" s="117"/>
      <c r="FT32" s="117"/>
      <c r="FU32" s="117"/>
      <c r="FV32" s="117"/>
      <c r="FW32" s="117"/>
      <c r="FX32" s="117">
        <f>データ!AQ7</f>
        <v>0</v>
      </c>
      <c r="FY32" s="117"/>
      <c r="FZ32" s="117"/>
      <c r="GA32" s="117"/>
      <c r="GB32" s="117"/>
      <c r="GC32" s="117"/>
      <c r="GD32" s="117"/>
      <c r="GE32" s="117"/>
      <c r="GF32" s="117"/>
      <c r="GG32" s="117"/>
      <c r="GH32" s="117"/>
      <c r="GI32" s="117"/>
      <c r="GJ32" s="117"/>
      <c r="GK32" s="117"/>
      <c r="GL32" s="117"/>
      <c r="GM32" s="117"/>
      <c r="GN32" s="117"/>
      <c r="GO32" s="117"/>
      <c r="GP32" s="117"/>
      <c r="GQ32" s="117">
        <f>データ!AR7</f>
        <v>0</v>
      </c>
      <c r="GR32" s="117"/>
      <c r="GS32" s="117"/>
      <c r="GT32" s="117"/>
      <c r="GU32" s="117"/>
      <c r="GV32" s="117"/>
      <c r="GW32" s="117"/>
      <c r="GX32" s="117"/>
      <c r="GY32" s="117"/>
      <c r="GZ32" s="117"/>
      <c r="HA32" s="117"/>
      <c r="HB32" s="117"/>
      <c r="HC32" s="117"/>
      <c r="HD32" s="117"/>
      <c r="HE32" s="117"/>
      <c r="HF32" s="117"/>
      <c r="HG32" s="117"/>
      <c r="HH32" s="117"/>
      <c r="HI32" s="117"/>
      <c r="HJ32" s="117">
        <f>データ!AS7</f>
        <v>0</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147.9</v>
      </c>
      <c r="JD32" s="119"/>
      <c r="JE32" s="119"/>
      <c r="JF32" s="119"/>
      <c r="JG32" s="119"/>
      <c r="JH32" s="119"/>
      <c r="JI32" s="119"/>
      <c r="JJ32" s="119"/>
      <c r="JK32" s="119"/>
      <c r="JL32" s="119"/>
      <c r="JM32" s="119"/>
      <c r="JN32" s="119"/>
      <c r="JO32" s="119"/>
      <c r="JP32" s="119"/>
      <c r="JQ32" s="119"/>
      <c r="JR32" s="119"/>
      <c r="JS32" s="119"/>
      <c r="JT32" s="119"/>
      <c r="JU32" s="120"/>
      <c r="JV32" s="118">
        <f>データ!DQ7</f>
        <v>140.80000000000001</v>
      </c>
      <c r="JW32" s="119"/>
      <c r="JX32" s="119"/>
      <c r="JY32" s="119"/>
      <c r="JZ32" s="119"/>
      <c r="KA32" s="119"/>
      <c r="KB32" s="119"/>
      <c r="KC32" s="119"/>
      <c r="KD32" s="119"/>
      <c r="KE32" s="119"/>
      <c r="KF32" s="119"/>
      <c r="KG32" s="119"/>
      <c r="KH32" s="119"/>
      <c r="KI32" s="119"/>
      <c r="KJ32" s="119"/>
      <c r="KK32" s="119"/>
      <c r="KL32" s="119"/>
      <c r="KM32" s="119"/>
      <c r="KN32" s="120"/>
      <c r="KO32" s="118">
        <f>データ!DR7</f>
        <v>139.30000000000001</v>
      </c>
      <c r="KP32" s="119"/>
      <c r="KQ32" s="119"/>
      <c r="KR32" s="119"/>
      <c r="KS32" s="119"/>
      <c r="KT32" s="119"/>
      <c r="KU32" s="119"/>
      <c r="KV32" s="119"/>
      <c r="KW32" s="119"/>
      <c r="KX32" s="119"/>
      <c r="KY32" s="119"/>
      <c r="KZ32" s="119"/>
      <c r="LA32" s="119"/>
      <c r="LB32" s="119"/>
      <c r="LC32" s="119"/>
      <c r="LD32" s="119"/>
      <c r="LE32" s="119"/>
      <c r="LF32" s="119"/>
      <c r="LG32" s="120"/>
      <c r="LH32" s="118">
        <f>データ!DS7</f>
        <v>149.30000000000001</v>
      </c>
      <c r="LI32" s="119"/>
      <c r="LJ32" s="119"/>
      <c r="LK32" s="119"/>
      <c r="LL32" s="119"/>
      <c r="LM32" s="119"/>
      <c r="LN32" s="119"/>
      <c r="LO32" s="119"/>
      <c r="LP32" s="119"/>
      <c r="LQ32" s="119"/>
      <c r="LR32" s="119"/>
      <c r="LS32" s="119"/>
      <c r="LT32" s="119"/>
      <c r="LU32" s="119"/>
      <c r="LV32" s="119"/>
      <c r="LW32" s="119"/>
      <c r="LX32" s="119"/>
      <c r="LY32" s="119"/>
      <c r="LZ32" s="120"/>
      <c r="MA32" s="118">
        <f>データ!DT7</f>
        <v>150.80000000000001</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21" t="s">
        <v>130</v>
      </c>
      <c r="NE32" s="122"/>
      <c r="NF32" s="122"/>
      <c r="NG32" s="122"/>
      <c r="NH32" s="122"/>
      <c r="NI32" s="122"/>
      <c r="NJ32" s="122"/>
      <c r="NK32" s="122"/>
      <c r="NL32" s="122"/>
      <c r="NM32" s="122"/>
      <c r="NN32" s="122"/>
      <c r="NO32" s="122"/>
      <c r="NP32" s="122"/>
      <c r="NQ32" s="122"/>
      <c r="NR32" s="123"/>
    </row>
    <row r="33" spans="1:382" ht="13.5" customHeight="1">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21"/>
      <c r="NE33" s="122"/>
      <c r="NF33" s="122"/>
      <c r="NG33" s="122"/>
      <c r="NH33" s="122"/>
      <c r="NI33" s="122"/>
      <c r="NJ33" s="122"/>
      <c r="NK33" s="122"/>
      <c r="NL33" s="122"/>
      <c r="NM33" s="122"/>
      <c r="NN33" s="122"/>
      <c r="NO33" s="122"/>
      <c r="NP33" s="122"/>
      <c r="NQ33" s="122"/>
      <c r="NR33" s="123"/>
    </row>
    <row r="34" spans="1:382" ht="13.5" customHeight="1">
      <c r="A34" s="2"/>
      <c r="B34" s="23"/>
      <c r="C34" s="25"/>
      <c r="D34" s="5"/>
      <c r="E34" s="5"/>
      <c r="F34" s="5"/>
      <c r="G34" s="5"/>
      <c r="H34" s="124" t="s">
        <v>30</v>
      </c>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25"/>
      <c r="DQ34" s="25"/>
      <c r="DR34" s="25"/>
      <c r="DS34" s="25"/>
      <c r="DT34" s="25"/>
      <c r="DU34" s="25"/>
      <c r="DV34" s="25"/>
      <c r="DW34" s="25"/>
      <c r="DX34" s="25"/>
      <c r="DY34" s="124" t="s">
        <v>31</v>
      </c>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25"/>
      <c r="IH34" s="25"/>
      <c r="II34" s="25"/>
      <c r="IJ34" s="26"/>
      <c r="IK34" s="33"/>
      <c r="IL34" s="25"/>
      <c r="IM34" s="25"/>
      <c r="IN34" s="25"/>
      <c r="IO34" s="25"/>
      <c r="IP34" s="124" t="s">
        <v>32</v>
      </c>
      <c r="IQ34" s="124"/>
      <c r="IR34" s="124"/>
      <c r="IS34" s="124"/>
      <c r="IT34" s="124"/>
      <c r="IU34" s="124"/>
      <c r="IV34" s="124"/>
      <c r="IW34" s="124"/>
      <c r="IX34" s="124"/>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25"/>
      <c r="MX34" s="25"/>
      <c r="MY34" s="25"/>
      <c r="MZ34" s="25"/>
      <c r="NA34" s="25"/>
      <c r="NB34" s="26"/>
      <c r="NC34" s="2"/>
      <c r="ND34" s="121"/>
      <c r="NE34" s="122"/>
      <c r="NF34" s="122"/>
      <c r="NG34" s="122"/>
      <c r="NH34" s="122"/>
      <c r="NI34" s="122"/>
      <c r="NJ34" s="122"/>
      <c r="NK34" s="122"/>
      <c r="NL34" s="122"/>
      <c r="NM34" s="122"/>
      <c r="NN34" s="122"/>
      <c r="NO34" s="122"/>
      <c r="NP34" s="122"/>
      <c r="NQ34" s="122"/>
      <c r="NR34" s="123"/>
    </row>
    <row r="35" spans="1:382" ht="13.5" customHeight="1">
      <c r="A35" s="2"/>
      <c r="B35" s="23"/>
      <c r="C35" s="25"/>
      <c r="D35" s="5"/>
      <c r="E35" s="5"/>
      <c r="F35" s="5"/>
      <c r="G35" s="5"/>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25"/>
      <c r="DQ35" s="25"/>
      <c r="DR35" s="25"/>
      <c r="DS35" s="25"/>
      <c r="DT35" s="25"/>
      <c r="DU35" s="25"/>
      <c r="DV35" s="25"/>
      <c r="DW35" s="25"/>
      <c r="DX35" s="25"/>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21"/>
      <c r="NE35" s="122"/>
      <c r="NF35" s="122"/>
      <c r="NG35" s="122"/>
      <c r="NH35" s="122"/>
      <c r="NI35" s="122"/>
      <c r="NJ35" s="122"/>
      <c r="NK35" s="122"/>
      <c r="NL35" s="122"/>
      <c r="NM35" s="122"/>
      <c r="NN35" s="122"/>
      <c r="NO35" s="122"/>
      <c r="NP35" s="122"/>
      <c r="NQ35" s="122"/>
      <c r="NR35" s="123"/>
    </row>
    <row r="36" spans="1:382" ht="13.5" customHeight="1">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21"/>
      <c r="NE36" s="122"/>
      <c r="NF36" s="122"/>
      <c r="NG36" s="122"/>
      <c r="NH36" s="122"/>
      <c r="NI36" s="122"/>
      <c r="NJ36" s="122"/>
      <c r="NK36" s="122"/>
      <c r="NL36" s="122"/>
      <c r="NM36" s="122"/>
      <c r="NN36" s="122"/>
      <c r="NO36" s="122"/>
      <c r="NP36" s="122"/>
      <c r="NQ36" s="122"/>
      <c r="NR36" s="123"/>
    </row>
    <row r="37" spans="1:382" ht="13.5" customHeight="1">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21"/>
      <c r="NE37" s="122"/>
      <c r="NF37" s="122"/>
      <c r="NG37" s="122"/>
      <c r="NH37" s="122"/>
      <c r="NI37" s="122"/>
      <c r="NJ37" s="122"/>
      <c r="NK37" s="122"/>
      <c r="NL37" s="122"/>
      <c r="NM37" s="122"/>
      <c r="NN37" s="122"/>
      <c r="NO37" s="122"/>
      <c r="NP37" s="122"/>
      <c r="NQ37" s="122"/>
      <c r="NR37" s="123"/>
    </row>
    <row r="38" spans="1:382" ht="13.5" customHeight="1">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21"/>
      <c r="NE38" s="122"/>
      <c r="NF38" s="122"/>
      <c r="NG38" s="122"/>
      <c r="NH38" s="122"/>
      <c r="NI38" s="122"/>
      <c r="NJ38" s="122"/>
      <c r="NK38" s="122"/>
      <c r="NL38" s="122"/>
      <c r="NM38" s="122"/>
      <c r="NN38" s="122"/>
      <c r="NO38" s="122"/>
      <c r="NP38" s="122"/>
      <c r="NQ38" s="122"/>
      <c r="NR38" s="123"/>
    </row>
    <row r="39" spans="1:382" ht="13.5" customHeight="1">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21"/>
      <c r="NE39" s="122"/>
      <c r="NF39" s="122"/>
      <c r="NG39" s="122"/>
      <c r="NH39" s="122"/>
      <c r="NI39" s="122"/>
      <c r="NJ39" s="122"/>
      <c r="NK39" s="122"/>
      <c r="NL39" s="122"/>
      <c r="NM39" s="122"/>
      <c r="NN39" s="122"/>
      <c r="NO39" s="122"/>
      <c r="NP39" s="122"/>
      <c r="NQ39" s="122"/>
      <c r="NR39" s="123"/>
    </row>
    <row r="40" spans="1:382" ht="13.5" customHeight="1">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21"/>
      <c r="NE40" s="122"/>
      <c r="NF40" s="122"/>
      <c r="NG40" s="122"/>
      <c r="NH40" s="122"/>
      <c r="NI40" s="122"/>
      <c r="NJ40" s="122"/>
      <c r="NK40" s="122"/>
      <c r="NL40" s="122"/>
      <c r="NM40" s="122"/>
      <c r="NN40" s="122"/>
      <c r="NO40" s="122"/>
      <c r="NP40" s="122"/>
      <c r="NQ40" s="122"/>
      <c r="NR40" s="123"/>
    </row>
    <row r="41" spans="1:382" ht="13.5" customHeight="1">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21"/>
      <c r="NE41" s="122"/>
      <c r="NF41" s="122"/>
      <c r="NG41" s="122"/>
      <c r="NH41" s="122"/>
      <c r="NI41" s="122"/>
      <c r="NJ41" s="122"/>
      <c r="NK41" s="122"/>
      <c r="NL41" s="122"/>
      <c r="NM41" s="122"/>
      <c r="NN41" s="122"/>
      <c r="NO41" s="122"/>
      <c r="NP41" s="122"/>
      <c r="NQ41" s="122"/>
      <c r="NR41" s="123"/>
    </row>
    <row r="42" spans="1:382" ht="13.5" customHeight="1">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21"/>
      <c r="NE42" s="122"/>
      <c r="NF42" s="122"/>
      <c r="NG42" s="122"/>
      <c r="NH42" s="122"/>
      <c r="NI42" s="122"/>
      <c r="NJ42" s="122"/>
      <c r="NK42" s="122"/>
      <c r="NL42" s="122"/>
      <c r="NM42" s="122"/>
      <c r="NN42" s="122"/>
      <c r="NO42" s="122"/>
      <c r="NP42" s="122"/>
      <c r="NQ42" s="122"/>
      <c r="NR42" s="123"/>
    </row>
    <row r="43" spans="1:382" ht="21.75" customHeight="1">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21"/>
      <c r="NE43" s="122"/>
      <c r="NF43" s="122"/>
      <c r="NG43" s="122"/>
      <c r="NH43" s="122"/>
      <c r="NI43" s="122"/>
      <c r="NJ43" s="122"/>
      <c r="NK43" s="122"/>
      <c r="NL43" s="122"/>
      <c r="NM43" s="122"/>
      <c r="NN43" s="122"/>
      <c r="NO43" s="122"/>
      <c r="NP43" s="122"/>
      <c r="NQ43" s="122"/>
      <c r="NR43" s="123"/>
    </row>
    <row r="44" spans="1:382" ht="13.5" customHeight="1">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21"/>
      <c r="NE44" s="122"/>
      <c r="NF44" s="122"/>
      <c r="NG44" s="122"/>
      <c r="NH44" s="122"/>
      <c r="NI44" s="122"/>
      <c r="NJ44" s="122"/>
      <c r="NK44" s="122"/>
      <c r="NL44" s="122"/>
      <c r="NM44" s="122"/>
      <c r="NN44" s="122"/>
      <c r="NO44" s="122"/>
      <c r="NP44" s="122"/>
      <c r="NQ44" s="122"/>
      <c r="NR44" s="123"/>
    </row>
    <row r="45" spans="1:382" ht="13.5" customHeight="1">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21"/>
      <c r="NE45" s="122"/>
      <c r="NF45" s="122"/>
      <c r="NG45" s="122"/>
      <c r="NH45" s="122"/>
      <c r="NI45" s="122"/>
      <c r="NJ45" s="122"/>
      <c r="NK45" s="122"/>
      <c r="NL45" s="122"/>
      <c r="NM45" s="122"/>
      <c r="NN45" s="122"/>
      <c r="NO45" s="122"/>
      <c r="NP45" s="122"/>
      <c r="NQ45" s="122"/>
      <c r="NR45" s="123"/>
    </row>
    <row r="46" spans="1:382" ht="20.25" customHeight="1">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21"/>
      <c r="NE46" s="122"/>
      <c r="NF46" s="122"/>
      <c r="NG46" s="122"/>
      <c r="NH46" s="122"/>
      <c r="NI46" s="122"/>
      <c r="NJ46" s="122"/>
      <c r="NK46" s="122"/>
      <c r="NL46" s="122"/>
      <c r="NM46" s="122"/>
      <c r="NN46" s="122"/>
      <c r="NO46" s="122"/>
      <c r="NP46" s="122"/>
      <c r="NQ46" s="122"/>
      <c r="NR46" s="123"/>
    </row>
    <row r="47" spans="1:382" ht="22.5" customHeight="1">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21"/>
      <c r="NE47" s="122"/>
      <c r="NF47" s="122"/>
      <c r="NG47" s="122"/>
      <c r="NH47" s="122"/>
      <c r="NI47" s="122"/>
      <c r="NJ47" s="122"/>
      <c r="NK47" s="122"/>
      <c r="NL47" s="122"/>
      <c r="NM47" s="122"/>
      <c r="NN47" s="122"/>
      <c r="NO47" s="122"/>
      <c r="NP47" s="122"/>
      <c r="NQ47" s="122"/>
      <c r="NR47" s="123"/>
    </row>
    <row r="48" spans="1:382" ht="13.5" customHeight="1">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1" t="s">
        <v>129</v>
      </c>
      <c r="NE49" s="122"/>
      <c r="NF49" s="122"/>
      <c r="NG49" s="122"/>
      <c r="NH49" s="122"/>
      <c r="NI49" s="122"/>
      <c r="NJ49" s="122"/>
      <c r="NK49" s="122"/>
      <c r="NL49" s="122"/>
      <c r="NM49" s="122"/>
      <c r="NN49" s="122"/>
      <c r="NO49" s="122"/>
      <c r="NP49" s="122"/>
      <c r="NQ49" s="122"/>
      <c r="NR49" s="123"/>
    </row>
    <row r="50" spans="1:382" ht="13.5" customHeight="1">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1"/>
      <c r="NE50" s="122"/>
      <c r="NF50" s="122"/>
      <c r="NG50" s="122"/>
      <c r="NH50" s="122"/>
      <c r="NI50" s="122"/>
      <c r="NJ50" s="122"/>
      <c r="NK50" s="122"/>
      <c r="NL50" s="122"/>
      <c r="NM50" s="122"/>
      <c r="NN50" s="122"/>
      <c r="NO50" s="122"/>
      <c r="NP50" s="122"/>
      <c r="NQ50" s="122"/>
      <c r="NR50" s="123"/>
    </row>
    <row r="51" spans="1:382" ht="13.5" customHeight="1">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21"/>
      <c r="NE51" s="122"/>
      <c r="NF51" s="122"/>
      <c r="NG51" s="122"/>
      <c r="NH51" s="122"/>
      <c r="NI51" s="122"/>
      <c r="NJ51" s="122"/>
      <c r="NK51" s="122"/>
      <c r="NL51" s="122"/>
      <c r="NM51" s="122"/>
      <c r="NN51" s="122"/>
      <c r="NO51" s="122"/>
      <c r="NP51" s="122"/>
      <c r="NQ51" s="122"/>
      <c r="NR51" s="123"/>
    </row>
    <row r="52" spans="1:382" ht="13.5" customHeight="1">
      <c r="A52" s="2"/>
      <c r="B52" s="23"/>
      <c r="C52" s="5"/>
      <c r="D52" s="5"/>
      <c r="E52" s="5"/>
      <c r="F52" s="5"/>
      <c r="G52" s="35"/>
      <c r="H52" s="35"/>
      <c r="I52" s="29"/>
      <c r="J52" s="114" t="s">
        <v>27</v>
      </c>
      <c r="K52" s="115"/>
      <c r="L52" s="115"/>
      <c r="M52" s="115"/>
      <c r="N52" s="115"/>
      <c r="O52" s="115"/>
      <c r="P52" s="115"/>
      <c r="Q52" s="115"/>
      <c r="R52" s="115"/>
      <c r="S52" s="115"/>
      <c r="T52" s="116"/>
      <c r="U52" s="128">
        <f>データ!AU7</f>
        <v>0</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f>データ!BF7</f>
        <v>66.900000000000006</v>
      </c>
      <c r="EM52" s="117"/>
      <c r="EN52" s="117"/>
      <c r="EO52" s="117"/>
      <c r="EP52" s="117"/>
      <c r="EQ52" s="117"/>
      <c r="ER52" s="117"/>
      <c r="ES52" s="117"/>
      <c r="ET52" s="117"/>
      <c r="EU52" s="117"/>
      <c r="EV52" s="117"/>
      <c r="EW52" s="117"/>
      <c r="EX52" s="117"/>
      <c r="EY52" s="117"/>
      <c r="EZ52" s="117"/>
      <c r="FA52" s="117"/>
      <c r="FB52" s="117"/>
      <c r="FC52" s="117"/>
      <c r="FD52" s="117"/>
      <c r="FE52" s="117">
        <f>データ!BG7</f>
        <v>81.900000000000006</v>
      </c>
      <c r="FF52" s="117"/>
      <c r="FG52" s="117"/>
      <c r="FH52" s="117"/>
      <c r="FI52" s="117"/>
      <c r="FJ52" s="117"/>
      <c r="FK52" s="117"/>
      <c r="FL52" s="117"/>
      <c r="FM52" s="117"/>
      <c r="FN52" s="117"/>
      <c r="FO52" s="117"/>
      <c r="FP52" s="117"/>
      <c r="FQ52" s="117"/>
      <c r="FR52" s="117"/>
      <c r="FS52" s="117"/>
      <c r="FT52" s="117"/>
      <c r="FU52" s="117"/>
      <c r="FV52" s="117"/>
      <c r="FW52" s="117"/>
      <c r="FX52" s="117">
        <f>データ!BH7</f>
        <v>92.5</v>
      </c>
      <c r="FY52" s="117"/>
      <c r="FZ52" s="117"/>
      <c r="GA52" s="117"/>
      <c r="GB52" s="117"/>
      <c r="GC52" s="117"/>
      <c r="GD52" s="117"/>
      <c r="GE52" s="117"/>
      <c r="GF52" s="117"/>
      <c r="GG52" s="117"/>
      <c r="GH52" s="117"/>
      <c r="GI52" s="117"/>
      <c r="GJ52" s="117"/>
      <c r="GK52" s="117"/>
      <c r="GL52" s="117"/>
      <c r="GM52" s="117"/>
      <c r="GN52" s="117"/>
      <c r="GO52" s="117"/>
      <c r="GP52" s="117"/>
      <c r="GQ52" s="117">
        <f>データ!BI7</f>
        <v>75.599999999999994</v>
      </c>
      <c r="GR52" s="117"/>
      <c r="GS52" s="117"/>
      <c r="GT52" s="117"/>
      <c r="GU52" s="117"/>
      <c r="GV52" s="117"/>
      <c r="GW52" s="117"/>
      <c r="GX52" s="117"/>
      <c r="GY52" s="117"/>
      <c r="GZ52" s="117"/>
      <c r="HA52" s="117"/>
      <c r="HB52" s="117"/>
      <c r="HC52" s="117"/>
      <c r="HD52" s="117"/>
      <c r="HE52" s="117"/>
      <c r="HF52" s="117"/>
      <c r="HG52" s="117"/>
      <c r="HH52" s="117"/>
      <c r="HI52" s="117"/>
      <c r="HJ52" s="117">
        <f>データ!BJ7</f>
        <v>97.2</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f>データ!BQ7</f>
        <v>62049</v>
      </c>
      <c r="JD52" s="128"/>
      <c r="JE52" s="128"/>
      <c r="JF52" s="128"/>
      <c r="JG52" s="128"/>
      <c r="JH52" s="128"/>
      <c r="JI52" s="128"/>
      <c r="JJ52" s="128"/>
      <c r="JK52" s="128"/>
      <c r="JL52" s="128"/>
      <c r="JM52" s="128"/>
      <c r="JN52" s="128"/>
      <c r="JO52" s="128"/>
      <c r="JP52" s="128"/>
      <c r="JQ52" s="128"/>
      <c r="JR52" s="128"/>
      <c r="JS52" s="128"/>
      <c r="JT52" s="128"/>
      <c r="JU52" s="128"/>
      <c r="JV52" s="128">
        <f>データ!BR7</f>
        <v>58223</v>
      </c>
      <c r="JW52" s="128"/>
      <c r="JX52" s="128"/>
      <c r="JY52" s="128"/>
      <c r="JZ52" s="128"/>
      <c r="KA52" s="128"/>
      <c r="KB52" s="128"/>
      <c r="KC52" s="128"/>
      <c r="KD52" s="128"/>
      <c r="KE52" s="128"/>
      <c r="KF52" s="128"/>
      <c r="KG52" s="128"/>
      <c r="KH52" s="128"/>
      <c r="KI52" s="128"/>
      <c r="KJ52" s="128"/>
      <c r="KK52" s="128"/>
      <c r="KL52" s="128"/>
      <c r="KM52" s="128"/>
      <c r="KN52" s="128"/>
      <c r="KO52" s="128">
        <f>データ!BS7</f>
        <v>65237</v>
      </c>
      <c r="KP52" s="128"/>
      <c r="KQ52" s="128"/>
      <c r="KR52" s="128"/>
      <c r="KS52" s="128"/>
      <c r="KT52" s="128"/>
      <c r="KU52" s="128"/>
      <c r="KV52" s="128"/>
      <c r="KW52" s="128"/>
      <c r="KX52" s="128"/>
      <c r="KY52" s="128"/>
      <c r="KZ52" s="128"/>
      <c r="LA52" s="128"/>
      <c r="LB52" s="128"/>
      <c r="LC52" s="128"/>
      <c r="LD52" s="128"/>
      <c r="LE52" s="128"/>
      <c r="LF52" s="128"/>
      <c r="LG52" s="128"/>
      <c r="LH52" s="128">
        <f>データ!BT7</f>
        <v>54840</v>
      </c>
      <c r="LI52" s="128"/>
      <c r="LJ52" s="128"/>
      <c r="LK52" s="128"/>
      <c r="LL52" s="128"/>
      <c r="LM52" s="128"/>
      <c r="LN52" s="128"/>
      <c r="LO52" s="128"/>
      <c r="LP52" s="128"/>
      <c r="LQ52" s="128"/>
      <c r="LR52" s="128"/>
      <c r="LS52" s="128"/>
      <c r="LT52" s="128"/>
      <c r="LU52" s="128"/>
      <c r="LV52" s="128"/>
      <c r="LW52" s="128"/>
      <c r="LX52" s="128"/>
      <c r="LY52" s="128"/>
      <c r="LZ52" s="128"/>
      <c r="MA52" s="128">
        <f>データ!BU7</f>
        <v>72296</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21"/>
      <c r="NE52" s="122"/>
      <c r="NF52" s="122"/>
      <c r="NG52" s="122"/>
      <c r="NH52" s="122"/>
      <c r="NI52" s="122"/>
      <c r="NJ52" s="122"/>
      <c r="NK52" s="122"/>
      <c r="NL52" s="122"/>
      <c r="NM52" s="122"/>
      <c r="NN52" s="122"/>
      <c r="NO52" s="122"/>
      <c r="NP52" s="122"/>
      <c r="NQ52" s="122"/>
      <c r="NR52" s="123"/>
    </row>
    <row r="53" spans="1:382" ht="13.5" customHeight="1">
      <c r="A53" s="2"/>
      <c r="B53" s="23"/>
      <c r="C53" s="5"/>
      <c r="D53" s="5"/>
      <c r="E53" s="5"/>
      <c r="F53" s="5"/>
      <c r="G53" s="5"/>
      <c r="H53" s="5"/>
      <c r="I53" s="29"/>
      <c r="J53" s="114" t="s">
        <v>29</v>
      </c>
      <c r="K53" s="115"/>
      <c r="L53" s="115"/>
      <c r="M53" s="115"/>
      <c r="N53" s="115"/>
      <c r="O53" s="115"/>
      <c r="P53" s="115"/>
      <c r="Q53" s="115"/>
      <c r="R53" s="115"/>
      <c r="S53" s="115"/>
      <c r="T53" s="116"/>
      <c r="U53" s="128">
        <f>データ!AZ7</f>
        <v>0</v>
      </c>
      <c r="V53" s="128"/>
      <c r="W53" s="128"/>
      <c r="X53" s="128"/>
      <c r="Y53" s="128"/>
      <c r="Z53" s="128"/>
      <c r="AA53" s="128"/>
      <c r="AB53" s="128"/>
      <c r="AC53" s="128"/>
      <c r="AD53" s="128"/>
      <c r="AE53" s="128"/>
      <c r="AF53" s="128"/>
      <c r="AG53" s="128"/>
      <c r="AH53" s="128"/>
      <c r="AI53" s="128"/>
      <c r="AJ53" s="128"/>
      <c r="AK53" s="128"/>
      <c r="AL53" s="128"/>
      <c r="AM53" s="128"/>
      <c r="AN53" s="128">
        <f>データ!BA7</f>
        <v>0</v>
      </c>
      <c r="AO53" s="128"/>
      <c r="AP53" s="128"/>
      <c r="AQ53" s="128"/>
      <c r="AR53" s="128"/>
      <c r="AS53" s="128"/>
      <c r="AT53" s="128"/>
      <c r="AU53" s="128"/>
      <c r="AV53" s="128"/>
      <c r="AW53" s="128"/>
      <c r="AX53" s="128"/>
      <c r="AY53" s="128"/>
      <c r="AZ53" s="128"/>
      <c r="BA53" s="128"/>
      <c r="BB53" s="128"/>
      <c r="BC53" s="128"/>
      <c r="BD53" s="128"/>
      <c r="BE53" s="128"/>
      <c r="BF53" s="128"/>
      <c r="BG53" s="128">
        <f>データ!BB7</f>
        <v>0</v>
      </c>
      <c r="BH53" s="128"/>
      <c r="BI53" s="128"/>
      <c r="BJ53" s="128"/>
      <c r="BK53" s="128"/>
      <c r="BL53" s="128"/>
      <c r="BM53" s="128"/>
      <c r="BN53" s="128"/>
      <c r="BO53" s="128"/>
      <c r="BP53" s="128"/>
      <c r="BQ53" s="128"/>
      <c r="BR53" s="128"/>
      <c r="BS53" s="128"/>
      <c r="BT53" s="128"/>
      <c r="BU53" s="128"/>
      <c r="BV53" s="128"/>
      <c r="BW53" s="128"/>
      <c r="BX53" s="128"/>
      <c r="BY53" s="128"/>
      <c r="BZ53" s="128">
        <f>データ!BC7</f>
        <v>0</v>
      </c>
      <c r="CA53" s="128"/>
      <c r="CB53" s="128"/>
      <c r="CC53" s="128"/>
      <c r="CD53" s="128"/>
      <c r="CE53" s="128"/>
      <c r="CF53" s="128"/>
      <c r="CG53" s="128"/>
      <c r="CH53" s="128"/>
      <c r="CI53" s="128"/>
      <c r="CJ53" s="128"/>
      <c r="CK53" s="128"/>
      <c r="CL53" s="128"/>
      <c r="CM53" s="128"/>
      <c r="CN53" s="128"/>
      <c r="CO53" s="128"/>
      <c r="CP53" s="128"/>
      <c r="CQ53" s="128"/>
      <c r="CR53" s="128"/>
      <c r="CS53" s="128">
        <f>データ!BD7</f>
        <v>0</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88.5</v>
      </c>
      <c r="EM53" s="117"/>
      <c r="EN53" s="117"/>
      <c r="EO53" s="117"/>
      <c r="EP53" s="117"/>
      <c r="EQ53" s="117"/>
      <c r="ER53" s="117"/>
      <c r="ES53" s="117"/>
      <c r="ET53" s="117"/>
      <c r="EU53" s="117"/>
      <c r="EV53" s="117"/>
      <c r="EW53" s="117"/>
      <c r="EX53" s="117"/>
      <c r="EY53" s="117"/>
      <c r="EZ53" s="117"/>
      <c r="FA53" s="117"/>
      <c r="FB53" s="117"/>
      <c r="FC53" s="117"/>
      <c r="FD53" s="117"/>
      <c r="FE53" s="117">
        <f>データ!BL7</f>
        <v>93.1</v>
      </c>
      <c r="FF53" s="117"/>
      <c r="FG53" s="117"/>
      <c r="FH53" s="117"/>
      <c r="FI53" s="117"/>
      <c r="FJ53" s="117"/>
      <c r="FK53" s="117"/>
      <c r="FL53" s="117"/>
      <c r="FM53" s="117"/>
      <c r="FN53" s="117"/>
      <c r="FO53" s="117"/>
      <c r="FP53" s="117"/>
      <c r="FQ53" s="117"/>
      <c r="FR53" s="117"/>
      <c r="FS53" s="117"/>
      <c r="FT53" s="117"/>
      <c r="FU53" s="117"/>
      <c r="FV53" s="117"/>
      <c r="FW53" s="117"/>
      <c r="FX53" s="117">
        <f>データ!BM7</f>
        <v>96.5</v>
      </c>
      <c r="FY53" s="117"/>
      <c r="FZ53" s="117"/>
      <c r="GA53" s="117"/>
      <c r="GB53" s="117"/>
      <c r="GC53" s="117"/>
      <c r="GD53" s="117"/>
      <c r="GE53" s="117"/>
      <c r="GF53" s="117"/>
      <c r="GG53" s="117"/>
      <c r="GH53" s="117"/>
      <c r="GI53" s="117"/>
      <c r="GJ53" s="117"/>
      <c r="GK53" s="117"/>
      <c r="GL53" s="117"/>
      <c r="GM53" s="117"/>
      <c r="GN53" s="117"/>
      <c r="GO53" s="117"/>
      <c r="GP53" s="117"/>
      <c r="GQ53" s="117">
        <f>データ!BN7</f>
        <v>91.2</v>
      </c>
      <c r="GR53" s="117"/>
      <c r="GS53" s="117"/>
      <c r="GT53" s="117"/>
      <c r="GU53" s="117"/>
      <c r="GV53" s="117"/>
      <c r="GW53" s="117"/>
      <c r="GX53" s="117"/>
      <c r="GY53" s="117"/>
      <c r="GZ53" s="117"/>
      <c r="HA53" s="117"/>
      <c r="HB53" s="117"/>
      <c r="HC53" s="117"/>
      <c r="HD53" s="117"/>
      <c r="HE53" s="117"/>
      <c r="HF53" s="117"/>
      <c r="HG53" s="117"/>
      <c r="HH53" s="117"/>
      <c r="HI53" s="117"/>
      <c r="HJ53" s="117">
        <f>データ!BO7</f>
        <v>98.5</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52844</v>
      </c>
      <c r="JD53" s="128"/>
      <c r="JE53" s="128"/>
      <c r="JF53" s="128"/>
      <c r="JG53" s="128"/>
      <c r="JH53" s="128"/>
      <c r="JI53" s="128"/>
      <c r="JJ53" s="128"/>
      <c r="JK53" s="128"/>
      <c r="JL53" s="128"/>
      <c r="JM53" s="128"/>
      <c r="JN53" s="128"/>
      <c r="JO53" s="128"/>
      <c r="JP53" s="128"/>
      <c r="JQ53" s="128"/>
      <c r="JR53" s="128"/>
      <c r="JS53" s="128"/>
      <c r="JT53" s="128"/>
      <c r="JU53" s="128"/>
      <c r="JV53" s="128">
        <f>データ!BW7</f>
        <v>46724</v>
      </c>
      <c r="JW53" s="128"/>
      <c r="JX53" s="128"/>
      <c r="JY53" s="128"/>
      <c r="JZ53" s="128"/>
      <c r="KA53" s="128"/>
      <c r="KB53" s="128"/>
      <c r="KC53" s="128"/>
      <c r="KD53" s="128"/>
      <c r="KE53" s="128"/>
      <c r="KF53" s="128"/>
      <c r="KG53" s="128"/>
      <c r="KH53" s="128"/>
      <c r="KI53" s="128"/>
      <c r="KJ53" s="128"/>
      <c r="KK53" s="128"/>
      <c r="KL53" s="128"/>
      <c r="KM53" s="128"/>
      <c r="KN53" s="128"/>
      <c r="KO53" s="128">
        <f>データ!BX7</f>
        <v>47805</v>
      </c>
      <c r="KP53" s="128"/>
      <c r="KQ53" s="128"/>
      <c r="KR53" s="128"/>
      <c r="KS53" s="128"/>
      <c r="KT53" s="128"/>
      <c r="KU53" s="128"/>
      <c r="KV53" s="128"/>
      <c r="KW53" s="128"/>
      <c r="KX53" s="128"/>
      <c r="KY53" s="128"/>
      <c r="KZ53" s="128"/>
      <c r="LA53" s="128"/>
      <c r="LB53" s="128"/>
      <c r="LC53" s="128"/>
      <c r="LD53" s="128"/>
      <c r="LE53" s="128"/>
      <c r="LF53" s="128"/>
      <c r="LG53" s="128"/>
      <c r="LH53" s="128">
        <f>データ!BY7</f>
        <v>45006</v>
      </c>
      <c r="LI53" s="128"/>
      <c r="LJ53" s="128"/>
      <c r="LK53" s="128"/>
      <c r="LL53" s="128"/>
      <c r="LM53" s="128"/>
      <c r="LN53" s="128"/>
      <c r="LO53" s="128"/>
      <c r="LP53" s="128"/>
      <c r="LQ53" s="128"/>
      <c r="LR53" s="128"/>
      <c r="LS53" s="128"/>
      <c r="LT53" s="128"/>
      <c r="LU53" s="128"/>
      <c r="LV53" s="128"/>
      <c r="LW53" s="128"/>
      <c r="LX53" s="128"/>
      <c r="LY53" s="128"/>
      <c r="LZ53" s="128"/>
      <c r="MA53" s="128">
        <f>データ!BZ7</f>
        <v>50496</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21"/>
      <c r="NE53" s="122"/>
      <c r="NF53" s="122"/>
      <c r="NG53" s="122"/>
      <c r="NH53" s="122"/>
      <c r="NI53" s="122"/>
      <c r="NJ53" s="122"/>
      <c r="NK53" s="122"/>
      <c r="NL53" s="122"/>
      <c r="NM53" s="122"/>
      <c r="NN53" s="122"/>
      <c r="NO53" s="122"/>
      <c r="NP53" s="122"/>
      <c r="NQ53" s="122"/>
      <c r="NR53" s="123"/>
    </row>
    <row r="54" spans="1:382" ht="6" customHeight="1">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1"/>
      <c r="NE54" s="122"/>
      <c r="NF54" s="122"/>
      <c r="NG54" s="122"/>
      <c r="NH54" s="122"/>
      <c r="NI54" s="122"/>
      <c r="NJ54" s="122"/>
      <c r="NK54" s="122"/>
      <c r="NL54" s="122"/>
      <c r="NM54" s="122"/>
      <c r="NN54" s="122"/>
      <c r="NO54" s="122"/>
      <c r="NP54" s="122"/>
      <c r="NQ54" s="122"/>
      <c r="NR54" s="123"/>
    </row>
    <row r="55" spans="1:382" ht="13.5" customHeight="1">
      <c r="A55" s="2"/>
      <c r="B55" s="23"/>
      <c r="C55" s="25"/>
      <c r="D55" s="5"/>
      <c r="E55" s="5"/>
      <c r="F55" s="5"/>
      <c r="G55" s="5"/>
      <c r="H55" s="124" t="s">
        <v>34</v>
      </c>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L55" s="124"/>
      <c r="AM55" s="124"/>
      <c r="AN55" s="124"/>
      <c r="AO55" s="124"/>
      <c r="AP55" s="124"/>
      <c r="AQ55" s="124"/>
      <c r="AR55" s="124"/>
      <c r="AS55" s="124"/>
      <c r="AT55" s="124"/>
      <c r="AU55" s="124"/>
      <c r="AV55" s="124"/>
      <c r="AW55" s="124"/>
      <c r="AX55" s="124"/>
      <c r="AY55" s="124"/>
      <c r="AZ55" s="124"/>
      <c r="BA55" s="124"/>
      <c r="BB55" s="124"/>
      <c r="BC55" s="124"/>
      <c r="BD55" s="124"/>
      <c r="BE55" s="124"/>
      <c r="BF55" s="124"/>
      <c r="BG55" s="124"/>
      <c r="BH55" s="124"/>
      <c r="BI55" s="124"/>
      <c r="BJ55" s="124"/>
      <c r="BK55" s="124"/>
      <c r="BL55" s="124"/>
      <c r="BM55" s="124"/>
      <c r="BN55" s="124"/>
      <c r="BO55" s="124"/>
      <c r="BP55" s="124"/>
      <c r="BQ55" s="124"/>
      <c r="BR55" s="124"/>
      <c r="BS55" s="124"/>
      <c r="BT55" s="124"/>
      <c r="BU55" s="124"/>
      <c r="BV55" s="124"/>
      <c r="BW55" s="124"/>
      <c r="BX55" s="124"/>
      <c r="BY55" s="124"/>
      <c r="BZ55" s="124"/>
      <c r="CA55" s="124"/>
      <c r="CB55" s="124"/>
      <c r="CC55" s="124"/>
      <c r="CD55" s="124"/>
      <c r="CE55" s="124"/>
      <c r="CF55" s="124"/>
      <c r="CG55" s="124"/>
      <c r="CH55" s="124"/>
      <c r="CI55" s="124"/>
      <c r="CJ55" s="124"/>
      <c r="CK55" s="124"/>
      <c r="CL55" s="124"/>
      <c r="CM55" s="124"/>
      <c r="CN55" s="124"/>
      <c r="CO55" s="124"/>
      <c r="CP55" s="124"/>
      <c r="CQ55" s="124"/>
      <c r="CR55" s="124"/>
      <c r="CS55" s="124"/>
      <c r="CT55" s="124"/>
      <c r="CU55" s="124"/>
      <c r="CV55" s="124"/>
      <c r="CW55" s="124"/>
      <c r="CX55" s="124"/>
      <c r="CY55" s="124"/>
      <c r="CZ55" s="124"/>
      <c r="DA55" s="124"/>
      <c r="DB55" s="124"/>
      <c r="DC55" s="124"/>
      <c r="DD55" s="124"/>
      <c r="DE55" s="124"/>
      <c r="DF55" s="124"/>
      <c r="DG55" s="124"/>
      <c r="DH55" s="124"/>
      <c r="DI55" s="124"/>
      <c r="DJ55" s="124"/>
      <c r="DK55" s="124"/>
      <c r="DL55" s="124"/>
      <c r="DM55" s="124"/>
      <c r="DN55" s="124"/>
      <c r="DO55" s="124"/>
      <c r="DP55" s="25"/>
      <c r="DQ55" s="25"/>
      <c r="DR55" s="25"/>
      <c r="DS55" s="25"/>
      <c r="DT55" s="25"/>
      <c r="DU55" s="25"/>
      <c r="DV55" s="25"/>
      <c r="DW55" s="25"/>
      <c r="DX55" s="25"/>
      <c r="DY55" s="124" t="s">
        <v>35</v>
      </c>
      <c r="DZ55" s="124"/>
      <c r="EA55" s="124"/>
      <c r="EB55" s="124"/>
      <c r="EC55" s="124"/>
      <c r="ED55" s="124"/>
      <c r="EE55" s="124"/>
      <c r="EF55" s="124"/>
      <c r="EG55" s="124"/>
      <c r="EH55" s="124"/>
      <c r="EI55" s="124"/>
      <c r="EJ55" s="124"/>
      <c r="EK55" s="124"/>
      <c r="EL55" s="124"/>
      <c r="EM55" s="124"/>
      <c r="EN55" s="124"/>
      <c r="EO55" s="124"/>
      <c r="EP55" s="124"/>
      <c r="EQ55" s="124"/>
      <c r="ER55" s="124"/>
      <c r="ES55" s="124"/>
      <c r="ET55" s="124"/>
      <c r="EU55" s="124"/>
      <c r="EV55" s="124"/>
      <c r="EW55" s="124"/>
      <c r="EX55" s="124"/>
      <c r="EY55" s="124"/>
      <c r="EZ55" s="124"/>
      <c r="FA55" s="124"/>
      <c r="FB55" s="124"/>
      <c r="FC55" s="124"/>
      <c r="FD55" s="124"/>
      <c r="FE55" s="124"/>
      <c r="FF55" s="124"/>
      <c r="FG55" s="124"/>
      <c r="FH55" s="124"/>
      <c r="FI55" s="124"/>
      <c r="FJ55" s="124"/>
      <c r="FK55" s="124"/>
      <c r="FL55" s="124"/>
      <c r="FM55" s="124"/>
      <c r="FN55" s="124"/>
      <c r="FO55" s="124"/>
      <c r="FP55" s="124"/>
      <c r="FQ55" s="124"/>
      <c r="FR55" s="124"/>
      <c r="FS55" s="124"/>
      <c r="FT55" s="124"/>
      <c r="FU55" s="124"/>
      <c r="FV55" s="124"/>
      <c r="FW55" s="124"/>
      <c r="FX55" s="124"/>
      <c r="FY55" s="124"/>
      <c r="FZ55" s="124"/>
      <c r="GA55" s="124"/>
      <c r="GB55" s="124"/>
      <c r="GC55" s="124"/>
      <c r="GD55" s="124"/>
      <c r="GE55" s="124"/>
      <c r="GF55" s="124"/>
      <c r="GG55" s="124"/>
      <c r="GH55" s="124"/>
      <c r="GI55" s="124"/>
      <c r="GJ55" s="124"/>
      <c r="GK55" s="124"/>
      <c r="GL55" s="124"/>
      <c r="GM55" s="124"/>
      <c r="GN55" s="124"/>
      <c r="GO55" s="124"/>
      <c r="GP55" s="124"/>
      <c r="GQ55" s="124"/>
      <c r="GR55" s="124"/>
      <c r="GS55" s="124"/>
      <c r="GT55" s="124"/>
      <c r="GU55" s="124"/>
      <c r="GV55" s="124"/>
      <c r="GW55" s="124"/>
      <c r="GX55" s="124"/>
      <c r="GY55" s="124"/>
      <c r="GZ55" s="124"/>
      <c r="HA55" s="124"/>
      <c r="HB55" s="124"/>
      <c r="HC55" s="124"/>
      <c r="HD55" s="124"/>
      <c r="HE55" s="124"/>
      <c r="HF55" s="124"/>
      <c r="HG55" s="124"/>
      <c r="HH55" s="124"/>
      <c r="HI55" s="124"/>
      <c r="HJ55" s="124"/>
      <c r="HK55" s="124"/>
      <c r="HL55" s="124"/>
      <c r="HM55" s="124"/>
      <c r="HN55" s="124"/>
      <c r="HO55" s="124"/>
      <c r="HP55" s="124"/>
      <c r="HQ55" s="124"/>
      <c r="HR55" s="124"/>
      <c r="HS55" s="124"/>
      <c r="HT55" s="124"/>
      <c r="HU55" s="124"/>
      <c r="HV55" s="124"/>
      <c r="HW55" s="124"/>
      <c r="HX55" s="124"/>
      <c r="HY55" s="124"/>
      <c r="HZ55" s="124"/>
      <c r="IA55" s="124"/>
      <c r="IB55" s="124"/>
      <c r="IC55" s="124"/>
      <c r="ID55" s="124"/>
      <c r="IE55" s="124"/>
      <c r="IF55" s="124"/>
      <c r="IG55" s="25"/>
      <c r="IH55" s="25"/>
      <c r="II55" s="25"/>
      <c r="IJ55" s="25"/>
      <c r="IK55" s="25"/>
      <c r="IL55" s="25"/>
      <c r="IM55" s="25"/>
      <c r="IN55" s="25"/>
      <c r="IO55" s="25"/>
      <c r="IP55" s="124" t="s">
        <v>36</v>
      </c>
      <c r="IQ55" s="124"/>
      <c r="IR55" s="124"/>
      <c r="IS55" s="124"/>
      <c r="IT55" s="124"/>
      <c r="IU55" s="124"/>
      <c r="IV55" s="124"/>
      <c r="IW55" s="124"/>
      <c r="IX55" s="124"/>
      <c r="IY55" s="124"/>
      <c r="IZ55" s="124"/>
      <c r="JA55" s="124"/>
      <c r="JB55" s="124"/>
      <c r="JC55" s="124"/>
      <c r="JD55" s="124"/>
      <c r="JE55" s="124"/>
      <c r="JF55" s="124"/>
      <c r="JG55" s="124"/>
      <c r="JH55" s="124"/>
      <c r="JI55" s="124"/>
      <c r="JJ55" s="124"/>
      <c r="JK55" s="124"/>
      <c r="JL55" s="124"/>
      <c r="JM55" s="124"/>
      <c r="JN55" s="124"/>
      <c r="JO55" s="124"/>
      <c r="JP55" s="124"/>
      <c r="JQ55" s="124"/>
      <c r="JR55" s="124"/>
      <c r="JS55" s="124"/>
      <c r="JT55" s="124"/>
      <c r="JU55" s="124"/>
      <c r="JV55" s="124"/>
      <c r="JW55" s="124"/>
      <c r="JX55" s="124"/>
      <c r="JY55" s="124"/>
      <c r="JZ55" s="124"/>
      <c r="KA55" s="124"/>
      <c r="KB55" s="124"/>
      <c r="KC55" s="124"/>
      <c r="KD55" s="124"/>
      <c r="KE55" s="124"/>
      <c r="KF55" s="124"/>
      <c r="KG55" s="124"/>
      <c r="KH55" s="124"/>
      <c r="KI55" s="124"/>
      <c r="KJ55" s="124"/>
      <c r="KK55" s="124"/>
      <c r="KL55" s="124"/>
      <c r="KM55" s="124"/>
      <c r="KN55" s="124"/>
      <c r="KO55" s="124"/>
      <c r="KP55" s="124"/>
      <c r="KQ55" s="124"/>
      <c r="KR55" s="124"/>
      <c r="KS55" s="124"/>
      <c r="KT55" s="124"/>
      <c r="KU55" s="124"/>
      <c r="KV55" s="124"/>
      <c r="KW55" s="124"/>
      <c r="KX55" s="124"/>
      <c r="KY55" s="124"/>
      <c r="KZ55" s="124"/>
      <c r="LA55" s="124"/>
      <c r="LB55" s="124"/>
      <c r="LC55" s="124"/>
      <c r="LD55" s="124"/>
      <c r="LE55" s="124"/>
      <c r="LF55" s="124"/>
      <c r="LG55" s="124"/>
      <c r="LH55" s="124"/>
      <c r="LI55" s="124"/>
      <c r="LJ55" s="124"/>
      <c r="LK55" s="124"/>
      <c r="LL55" s="124"/>
      <c r="LM55" s="124"/>
      <c r="LN55" s="124"/>
      <c r="LO55" s="124"/>
      <c r="LP55" s="124"/>
      <c r="LQ55" s="124"/>
      <c r="LR55" s="124"/>
      <c r="LS55" s="124"/>
      <c r="LT55" s="124"/>
      <c r="LU55" s="124"/>
      <c r="LV55" s="124"/>
      <c r="LW55" s="124"/>
      <c r="LX55" s="124"/>
      <c r="LY55" s="124"/>
      <c r="LZ55" s="124"/>
      <c r="MA55" s="124"/>
      <c r="MB55" s="124"/>
      <c r="MC55" s="124"/>
      <c r="MD55" s="124"/>
      <c r="ME55" s="124"/>
      <c r="MF55" s="124"/>
      <c r="MG55" s="124"/>
      <c r="MH55" s="124"/>
      <c r="MI55" s="124"/>
      <c r="MJ55" s="124"/>
      <c r="MK55" s="124"/>
      <c r="ML55" s="124"/>
      <c r="MM55" s="124"/>
      <c r="MN55" s="124"/>
      <c r="MO55" s="124"/>
      <c r="MP55" s="124"/>
      <c r="MQ55" s="124"/>
      <c r="MR55" s="124"/>
      <c r="MS55" s="124"/>
      <c r="MT55" s="124"/>
      <c r="MU55" s="124"/>
      <c r="MV55" s="124"/>
      <c r="MW55" s="5"/>
      <c r="MX55" s="5"/>
      <c r="MY55" s="5"/>
      <c r="MZ55" s="25"/>
      <c r="NA55" s="25"/>
      <c r="NB55" s="24"/>
      <c r="NC55" s="2"/>
      <c r="ND55" s="121"/>
      <c r="NE55" s="122"/>
      <c r="NF55" s="122"/>
      <c r="NG55" s="122"/>
      <c r="NH55" s="122"/>
      <c r="NI55" s="122"/>
      <c r="NJ55" s="122"/>
      <c r="NK55" s="122"/>
      <c r="NL55" s="122"/>
      <c r="NM55" s="122"/>
      <c r="NN55" s="122"/>
      <c r="NO55" s="122"/>
      <c r="NP55" s="122"/>
      <c r="NQ55" s="122"/>
      <c r="NR55" s="123"/>
    </row>
    <row r="56" spans="1:382" ht="8.25" customHeight="1">
      <c r="A56" s="2"/>
      <c r="B56" s="23"/>
      <c r="C56" s="25"/>
      <c r="D56" s="5"/>
      <c r="E56" s="5"/>
      <c r="F56" s="5"/>
      <c r="G56" s="5"/>
      <c r="H56" s="124"/>
      <c r="I56" s="124"/>
      <c r="J56" s="124"/>
      <c r="K56" s="124"/>
      <c r="L56" s="124"/>
      <c r="M56" s="124"/>
      <c r="N56" s="124"/>
      <c r="O56" s="124"/>
      <c r="P56" s="124"/>
      <c r="Q56" s="124"/>
      <c r="R56" s="124"/>
      <c r="S56" s="124"/>
      <c r="T56" s="124"/>
      <c r="U56" s="124"/>
      <c r="V56" s="124"/>
      <c r="W56" s="124"/>
      <c r="X56" s="124"/>
      <c r="Y56" s="124"/>
      <c r="Z56" s="124"/>
      <c r="AA56" s="124"/>
      <c r="AB56" s="124"/>
      <c r="AC56" s="124"/>
      <c r="AD56" s="124"/>
      <c r="AE56" s="124"/>
      <c r="AF56" s="124"/>
      <c r="AG56" s="124"/>
      <c r="AH56" s="124"/>
      <c r="AI56" s="124"/>
      <c r="AJ56" s="124"/>
      <c r="AK56" s="124"/>
      <c r="AL56" s="124"/>
      <c r="AM56" s="124"/>
      <c r="AN56" s="124"/>
      <c r="AO56" s="124"/>
      <c r="AP56" s="124"/>
      <c r="AQ56" s="124"/>
      <c r="AR56" s="124"/>
      <c r="AS56" s="124"/>
      <c r="AT56" s="124"/>
      <c r="AU56" s="124"/>
      <c r="AV56" s="124"/>
      <c r="AW56" s="124"/>
      <c r="AX56" s="124"/>
      <c r="AY56" s="124"/>
      <c r="AZ56" s="124"/>
      <c r="BA56" s="124"/>
      <c r="BB56" s="124"/>
      <c r="BC56" s="124"/>
      <c r="BD56" s="124"/>
      <c r="BE56" s="124"/>
      <c r="BF56" s="124"/>
      <c r="BG56" s="124"/>
      <c r="BH56" s="124"/>
      <c r="BI56" s="124"/>
      <c r="BJ56" s="124"/>
      <c r="BK56" s="124"/>
      <c r="BL56" s="124"/>
      <c r="BM56" s="124"/>
      <c r="BN56" s="124"/>
      <c r="BO56" s="124"/>
      <c r="BP56" s="124"/>
      <c r="BQ56" s="124"/>
      <c r="BR56" s="124"/>
      <c r="BS56" s="124"/>
      <c r="BT56" s="124"/>
      <c r="BU56" s="124"/>
      <c r="BV56" s="124"/>
      <c r="BW56" s="124"/>
      <c r="BX56" s="124"/>
      <c r="BY56" s="124"/>
      <c r="BZ56" s="124"/>
      <c r="CA56" s="124"/>
      <c r="CB56" s="124"/>
      <c r="CC56" s="124"/>
      <c r="CD56" s="124"/>
      <c r="CE56" s="124"/>
      <c r="CF56" s="124"/>
      <c r="CG56" s="124"/>
      <c r="CH56" s="124"/>
      <c r="CI56" s="124"/>
      <c r="CJ56" s="124"/>
      <c r="CK56" s="124"/>
      <c r="CL56" s="124"/>
      <c r="CM56" s="124"/>
      <c r="CN56" s="124"/>
      <c r="CO56" s="124"/>
      <c r="CP56" s="124"/>
      <c r="CQ56" s="124"/>
      <c r="CR56" s="124"/>
      <c r="CS56" s="124"/>
      <c r="CT56" s="124"/>
      <c r="CU56" s="124"/>
      <c r="CV56" s="124"/>
      <c r="CW56" s="124"/>
      <c r="CX56" s="124"/>
      <c r="CY56" s="124"/>
      <c r="CZ56" s="124"/>
      <c r="DA56" s="124"/>
      <c r="DB56" s="124"/>
      <c r="DC56" s="124"/>
      <c r="DD56" s="124"/>
      <c r="DE56" s="124"/>
      <c r="DF56" s="124"/>
      <c r="DG56" s="124"/>
      <c r="DH56" s="124"/>
      <c r="DI56" s="124"/>
      <c r="DJ56" s="124"/>
      <c r="DK56" s="124"/>
      <c r="DL56" s="124"/>
      <c r="DM56" s="124"/>
      <c r="DN56" s="124"/>
      <c r="DO56" s="124"/>
      <c r="DP56" s="25"/>
      <c r="DQ56" s="25"/>
      <c r="DR56" s="25"/>
      <c r="DS56" s="25"/>
      <c r="DT56" s="25"/>
      <c r="DU56" s="25"/>
      <c r="DV56" s="25"/>
      <c r="DW56" s="25"/>
      <c r="DX56" s="25"/>
      <c r="DY56" s="124"/>
      <c r="DZ56" s="124"/>
      <c r="EA56" s="124"/>
      <c r="EB56" s="124"/>
      <c r="EC56" s="124"/>
      <c r="ED56" s="124"/>
      <c r="EE56" s="124"/>
      <c r="EF56" s="124"/>
      <c r="EG56" s="124"/>
      <c r="EH56" s="124"/>
      <c r="EI56" s="124"/>
      <c r="EJ56" s="124"/>
      <c r="EK56" s="124"/>
      <c r="EL56" s="124"/>
      <c r="EM56" s="124"/>
      <c r="EN56" s="124"/>
      <c r="EO56" s="124"/>
      <c r="EP56" s="124"/>
      <c r="EQ56" s="124"/>
      <c r="ER56" s="124"/>
      <c r="ES56" s="124"/>
      <c r="ET56" s="124"/>
      <c r="EU56" s="124"/>
      <c r="EV56" s="124"/>
      <c r="EW56" s="124"/>
      <c r="EX56" s="124"/>
      <c r="EY56" s="124"/>
      <c r="EZ56" s="124"/>
      <c r="FA56" s="124"/>
      <c r="FB56" s="124"/>
      <c r="FC56" s="124"/>
      <c r="FD56" s="124"/>
      <c r="FE56" s="124"/>
      <c r="FF56" s="124"/>
      <c r="FG56" s="124"/>
      <c r="FH56" s="124"/>
      <c r="FI56" s="124"/>
      <c r="FJ56" s="124"/>
      <c r="FK56" s="124"/>
      <c r="FL56" s="124"/>
      <c r="FM56" s="124"/>
      <c r="FN56" s="124"/>
      <c r="FO56" s="124"/>
      <c r="FP56" s="124"/>
      <c r="FQ56" s="124"/>
      <c r="FR56" s="124"/>
      <c r="FS56" s="124"/>
      <c r="FT56" s="124"/>
      <c r="FU56" s="124"/>
      <c r="FV56" s="124"/>
      <c r="FW56" s="124"/>
      <c r="FX56" s="124"/>
      <c r="FY56" s="124"/>
      <c r="FZ56" s="124"/>
      <c r="GA56" s="124"/>
      <c r="GB56" s="124"/>
      <c r="GC56" s="124"/>
      <c r="GD56" s="124"/>
      <c r="GE56" s="124"/>
      <c r="GF56" s="124"/>
      <c r="GG56" s="124"/>
      <c r="GH56" s="124"/>
      <c r="GI56" s="124"/>
      <c r="GJ56" s="124"/>
      <c r="GK56" s="124"/>
      <c r="GL56" s="124"/>
      <c r="GM56" s="124"/>
      <c r="GN56" s="124"/>
      <c r="GO56" s="124"/>
      <c r="GP56" s="124"/>
      <c r="GQ56" s="124"/>
      <c r="GR56" s="124"/>
      <c r="GS56" s="124"/>
      <c r="GT56" s="124"/>
      <c r="GU56" s="124"/>
      <c r="GV56" s="124"/>
      <c r="GW56" s="124"/>
      <c r="GX56" s="124"/>
      <c r="GY56" s="124"/>
      <c r="GZ56" s="124"/>
      <c r="HA56" s="124"/>
      <c r="HB56" s="124"/>
      <c r="HC56" s="124"/>
      <c r="HD56" s="124"/>
      <c r="HE56" s="124"/>
      <c r="HF56" s="124"/>
      <c r="HG56" s="124"/>
      <c r="HH56" s="124"/>
      <c r="HI56" s="124"/>
      <c r="HJ56" s="124"/>
      <c r="HK56" s="124"/>
      <c r="HL56" s="124"/>
      <c r="HM56" s="124"/>
      <c r="HN56" s="124"/>
      <c r="HO56" s="124"/>
      <c r="HP56" s="124"/>
      <c r="HQ56" s="124"/>
      <c r="HR56" s="124"/>
      <c r="HS56" s="124"/>
      <c r="HT56" s="124"/>
      <c r="HU56" s="124"/>
      <c r="HV56" s="124"/>
      <c r="HW56" s="124"/>
      <c r="HX56" s="124"/>
      <c r="HY56" s="124"/>
      <c r="HZ56" s="124"/>
      <c r="IA56" s="124"/>
      <c r="IB56" s="124"/>
      <c r="IC56" s="124"/>
      <c r="ID56" s="124"/>
      <c r="IE56" s="124"/>
      <c r="IF56" s="124"/>
      <c r="IG56" s="25"/>
      <c r="IH56" s="25"/>
      <c r="II56" s="25"/>
      <c r="IJ56" s="25"/>
      <c r="IK56" s="25"/>
      <c r="IL56" s="25"/>
      <c r="IM56" s="25"/>
      <c r="IN56" s="25"/>
      <c r="IO56" s="25"/>
      <c r="IP56" s="124"/>
      <c r="IQ56" s="124"/>
      <c r="IR56" s="124"/>
      <c r="IS56" s="124"/>
      <c r="IT56" s="124"/>
      <c r="IU56" s="124"/>
      <c r="IV56" s="124"/>
      <c r="IW56" s="124"/>
      <c r="IX56" s="124"/>
      <c r="IY56" s="124"/>
      <c r="IZ56" s="124"/>
      <c r="JA56" s="124"/>
      <c r="JB56" s="124"/>
      <c r="JC56" s="124"/>
      <c r="JD56" s="124"/>
      <c r="JE56" s="124"/>
      <c r="JF56" s="124"/>
      <c r="JG56" s="124"/>
      <c r="JH56" s="124"/>
      <c r="JI56" s="124"/>
      <c r="JJ56" s="124"/>
      <c r="JK56" s="124"/>
      <c r="JL56" s="124"/>
      <c r="JM56" s="124"/>
      <c r="JN56" s="124"/>
      <c r="JO56" s="124"/>
      <c r="JP56" s="124"/>
      <c r="JQ56" s="124"/>
      <c r="JR56" s="124"/>
      <c r="JS56" s="124"/>
      <c r="JT56" s="124"/>
      <c r="JU56" s="124"/>
      <c r="JV56" s="124"/>
      <c r="JW56" s="124"/>
      <c r="JX56" s="124"/>
      <c r="JY56" s="124"/>
      <c r="JZ56" s="124"/>
      <c r="KA56" s="124"/>
      <c r="KB56" s="124"/>
      <c r="KC56" s="124"/>
      <c r="KD56" s="124"/>
      <c r="KE56" s="124"/>
      <c r="KF56" s="124"/>
      <c r="KG56" s="124"/>
      <c r="KH56" s="124"/>
      <c r="KI56" s="124"/>
      <c r="KJ56" s="124"/>
      <c r="KK56" s="124"/>
      <c r="KL56" s="124"/>
      <c r="KM56" s="124"/>
      <c r="KN56" s="124"/>
      <c r="KO56" s="124"/>
      <c r="KP56" s="124"/>
      <c r="KQ56" s="124"/>
      <c r="KR56" s="124"/>
      <c r="KS56" s="124"/>
      <c r="KT56" s="124"/>
      <c r="KU56" s="124"/>
      <c r="KV56" s="124"/>
      <c r="KW56" s="124"/>
      <c r="KX56" s="124"/>
      <c r="KY56" s="124"/>
      <c r="KZ56" s="124"/>
      <c r="LA56" s="124"/>
      <c r="LB56" s="124"/>
      <c r="LC56" s="124"/>
      <c r="LD56" s="124"/>
      <c r="LE56" s="124"/>
      <c r="LF56" s="124"/>
      <c r="LG56" s="124"/>
      <c r="LH56" s="124"/>
      <c r="LI56" s="124"/>
      <c r="LJ56" s="124"/>
      <c r="LK56" s="124"/>
      <c r="LL56" s="124"/>
      <c r="LM56" s="124"/>
      <c r="LN56" s="124"/>
      <c r="LO56" s="124"/>
      <c r="LP56" s="124"/>
      <c r="LQ56" s="124"/>
      <c r="LR56" s="124"/>
      <c r="LS56" s="124"/>
      <c r="LT56" s="124"/>
      <c r="LU56" s="124"/>
      <c r="LV56" s="124"/>
      <c r="LW56" s="124"/>
      <c r="LX56" s="124"/>
      <c r="LY56" s="124"/>
      <c r="LZ56" s="124"/>
      <c r="MA56" s="124"/>
      <c r="MB56" s="124"/>
      <c r="MC56" s="124"/>
      <c r="MD56" s="124"/>
      <c r="ME56" s="124"/>
      <c r="MF56" s="124"/>
      <c r="MG56" s="124"/>
      <c r="MH56" s="124"/>
      <c r="MI56" s="124"/>
      <c r="MJ56" s="124"/>
      <c r="MK56" s="124"/>
      <c r="ML56" s="124"/>
      <c r="MM56" s="124"/>
      <c r="MN56" s="124"/>
      <c r="MO56" s="124"/>
      <c r="MP56" s="124"/>
      <c r="MQ56" s="124"/>
      <c r="MR56" s="124"/>
      <c r="MS56" s="124"/>
      <c r="MT56" s="124"/>
      <c r="MU56" s="124"/>
      <c r="MV56" s="124"/>
      <c r="MW56" s="5"/>
      <c r="MX56" s="5"/>
      <c r="MY56" s="5"/>
      <c r="MZ56" s="25"/>
      <c r="NA56" s="25"/>
      <c r="NB56" s="24"/>
      <c r="NC56" s="2"/>
      <c r="ND56" s="121"/>
      <c r="NE56" s="122"/>
      <c r="NF56" s="122"/>
      <c r="NG56" s="122"/>
      <c r="NH56" s="122"/>
      <c r="NI56" s="122"/>
      <c r="NJ56" s="122"/>
      <c r="NK56" s="122"/>
      <c r="NL56" s="122"/>
      <c r="NM56" s="122"/>
      <c r="NN56" s="122"/>
      <c r="NO56" s="122"/>
      <c r="NP56" s="122"/>
      <c r="NQ56" s="122"/>
      <c r="NR56" s="123"/>
    </row>
    <row r="57" spans="1:382" ht="6" customHeight="1">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1"/>
      <c r="NE57" s="122"/>
      <c r="NF57" s="122"/>
      <c r="NG57" s="122"/>
      <c r="NH57" s="122"/>
      <c r="NI57" s="122"/>
      <c r="NJ57" s="122"/>
      <c r="NK57" s="122"/>
      <c r="NL57" s="122"/>
      <c r="NM57" s="122"/>
      <c r="NN57" s="122"/>
      <c r="NO57" s="122"/>
      <c r="NP57" s="122"/>
      <c r="NQ57" s="122"/>
      <c r="NR57" s="123"/>
    </row>
    <row r="58" spans="1:382" ht="6" customHeight="1">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1"/>
      <c r="NE58" s="122"/>
      <c r="NF58" s="122"/>
      <c r="NG58" s="122"/>
      <c r="NH58" s="122"/>
      <c r="NI58" s="122"/>
      <c r="NJ58" s="122"/>
      <c r="NK58" s="122"/>
      <c r="NL58" s="122"/>
      <c r="NM58" s="122"/>
      <c r="NN58" s="122"/>
      <c r="NO58" s="122"/>
      <c r="NP58" s="122"/>
      <c r="NQ58" s="122"/>
      <c r="NR58" s="123"/>
    </row>
    <row r="59" spans="1:382" ht="6" customHeight="1">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1"/>
      <c r="NE59" s="122"/>
      <c r="NF59" s="122"/>
      <c r="NG59" s="122"/>
      <c r="NH59" s="122"/>
      <c r="NI59" s="122"/>
      <c r="NJ59" s="122"/>
      <c r="NK59" s="122"/>
      <c r="NL59" s="122"/>
      <c r="NM59" s="122"/>
      <c r="NN59" s="122"/>
      <c r="NO59" s="122"/>
      <c r="NP59" s="122"/>
      <c r="NQ59" s="122"/>
      <c r="NR59" s="123"/>
    </row>
    <row r="60" spans="1:382" ht="13.5" customHeight="1">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1"/>
      <c r="NE60" s="122"/>
      <c r="NF60" s="122"/>
      <c r="NG60" s="122"/>
      <c r="NH60" s="122"/>
      <c r="NI60" s="122"/>
      <c r="NJ60" s="122"/>
      <c r="NK60" s="122"/>
      <c r="NL60" s="122"/>
      <c r="NM60" s="122"/>
      <c r="NN60" s="122"/>
      <c r="NO60" s="122"/>
      <c r="NP60" s="122"/>
      <c r="NQ60" s="122"/>
      <c r="NR60" s="123"/>
    </row>
    <row r="61" spans="1:382" ht="8.25" customHeight="1">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1"/>
      <c r="NE61" s="122"/>
      <c r="NF61" s="122"/>
      <c r="NG61" s="122"/>
      <c r="NH61" s="122"/>
      <c r="NI61" s="122"/>
      <c r="NJ61" s="122"/>
      <c r="NK61" s="122"/>
      <c r="NL61" s="122"/>
      <c r="NM61" s="122"/>
      <c r="NN61" s="122"/>
      <c r="NO61" s="122"/>
      <c r="NP61" s="122"/>
      <c r="NQ61" s="122"/>
      <c r="NR61" s="123"/>
    </row>
    <row r="62" spans="1:382" ht="5.25" customHeight="1">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1"/>
      <c r="NE62" s="122"/>
      <c r="NF62" s="122"/>
      <c r="NG62" s="122"/>
      <c r="NH62" s="122"/>
      <c r="NI62" s="122"/>
      <c r="NJ62" s="122"/>
      <c r="NK62" s="122"/>
      <c r="NL62" s="122"/>
      <c r="NM62" s="122"/>
      <c r="NN62" s="122"/>
      <c r="NO62" s="122"/>
      <c r="NP62" s="122"/>
      <c r="NQ62" s="122"/>
      <c r="NR62" s="123"/>
    </row>
    <row r="63" spans="1:382" ht="13.5" customHeight="1">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1"/>
      <c r="NE63" s="122"/>
      <c r="NF63" s="122"/>
      <c r="NG63" s="122"/>
      <c r="NH63" s="122"/>
      <c r="NI63" s="122"/>
      <c r="NJ63" s="122"/>
      <c r="NK63" s="122"/>
      <c r="NL63" s="122"/>
      <c r="NM63" s="122"/>
      <c r="NN63" s="122"/>
      <c r="NO63" s="122"/>
      <c r="NP63" s="122"/>
      <c r="NQ63" s="122"/>
      <c r="NR63" s="123"/>
    </row>
    <row r="64" spans="1:382" ht="13.5" customHeight="1">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1" t="s">
        <v>127</v>
      </c>
      <c r="NE66" s="122"/>
      <c r="NF66" s="122"/>
      <c r="NG66" s="122"/>
      <c r="NH66" s="122"/>
      <c r="NI66" s="122"/>
      <c r="NJ66" s="122"/>
      <c r="NK66" s="122"/>
      <c r="NL66" s="122"/>
      <c r="NM66" s="122"/>
      <c r="NN66" s="122"/>
      <c r="NO66" s="122"/>
      <c r="NP66" s="122"/>
      <c r="NQ66" s="122"/>
      <c r="NR66" s="123"/>
    </row>
    <row r="67" spans="1:382" ht="13.5" customHeight="1">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t="str">
        <f>データ!CM7</f>
        <v>-</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1"/>
      <c r="NE67" s="122"/>
      <c r="NF67" s="122"/>
      <c r="NG67" s="122"/>
      <c r="NH67" s="122"/>
      <c r="NI67" s="122"/>
      <c r="NJ67" s="122"/>
      <c r="NK67" s="122"/>
      <c r="NL67" s="122"/>
      <c r="NM67" s="122"/>
      <c r="NN67" s="122"/>
      <c r="NO67" s="122"/>
      <c r="NP67" s="122"/>
      <c r="NQ67" s="122"/>
      <c r="NR67" s="123"/>
    </row>
    <row r="68" spans="1:382" ht="13.5" customHeight="1">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1"/>
      <c r="NE68" s="122"/>
      <c r="NF68" s="122"/>
      <c r="NG68" s="122"/>
      <c r="NH68" s="122"/>
      <c r="NI68" s="122"/>
      <c r="NJ68" s="122"/>
      <c r="NK68" s="122"/>
      <c r="NL68" s="122"/>
      <c r="NM68" s="122"/>
      <c r="NN68" s="122"/>
      <c r="NO68" s="122"/>
      <c r="NP68" s="122"/>
      <c r="NQ68" s="122"/>
      <c r="NR68" s="123"/>
    </row>
    <row r="69" spans="1:382" ht="13.5" customHeight="1">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1"/>
      <c r="NE69" s="122"/>
      <c r="NF69" s="122"/>
      <c r="NG69" s="122"/>
      <c r="NH69" s="122"/>
      <c r="NI69" s="122"/>
      <c r="NJ69" s="122"/>
      <c r="NK69" s="122"/>
      <c r="NL69" s="122"/>
      <c r="NM69" s="122"/>
      <c r="NN69" s="122"/>
      <c r="NO69" s="122"/>
      <c r="NP69" s="122"/>
      <c r="NQ69" s="122"/>
      <c r="NR69" s="123"/>
    </row>
    <row r="70" spans="1:382" ht="13.5" customHeight="1">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1"/>
      <c r="NE70" s="122"/>
      <c r="NF70" s="122"/>
      <c r="NG70" s="122"/>
      <c r="NH70" s="122"/>
      <c r="NI70" s="122"/>
      <c r="NJ70" s="122"/>
      <c r="NK70" s="122"/>
      <c r="NL70" s="122"/>
      <c r="NM70" s="122"/>
      <c r="NN70" s="122"/>
      <c r="NO70" s="122"/>
      <c r="NP70" s="122"/>
      <c r="NQ70" s="122"/>
      <c r="NR70" s="123"/>
    </row>
    <row r="71" spans="1:382" ht="13.5" customHeight="1">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1"/>
      <c r="NE71" s="122"/>
      <c r="NF71" s="122"/>
      <c r="NG71" s="122"/>
      <c r="NH71" s="122"/>
      <c r="NI71" s="122"/>
      <c r="NJ71" s="122"/>
      <c r="NK71" s="122"/>
      <c r="NL71" s="122"/>
      <c r="NM71" s="122"/>
      <c r="NN71" s="122"/>
      <c r="NO71" s="122"/>
      <c r="NP71" s="122"/>
      <c r="NQ71" s="122"/>
      <c r="NR71" s="123"/>
    </row>
    <row r="72" spans="1:382" ht="13.5" customHeight="1">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1"/>
      <c r="NE72" s="122"/>
      <c r="NF72" s="122"/>
      <c r="NG72" s="122"/>
      <c r="NH72" s="122"/>
      <c r="NI72" s="122"/>
      <c r="NJ72" s="122"/>
      <c r="NK72" s="122"/>
      <c r="NL72" s="122"/>
      <c r="NM72" s="122"/>
      <c r="NN72" s="122"/>
      <c r="NO72" s="122"/>
      <c r="NP72" s="122"/>
      <c r="NQ72" s="122"/>
      <c r="NR72" s="123"/>
    </row>
    <row r="73" spans="1:382" ht="13.5" customHeight="1">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1"/>
      <c r="NE73" s="122"/>
      <c r="NF73" s="122"/>
      <c r="NG73" s="122"/>
      <c r="NH73" s="122"/>
      <c r="NI73" s="122"/>
      <c r="NJ73" s="122"/>
      <c r="NK73" s="122"/>
      <c r="NL73" s="122"/>
      <c r="NM73" s="122"/>
      <c r="NN73" s="122"/>
      <c r="NO73" s="122"/>
      <c r="NP73" s="122"/>
      <c r="NQ73" s="122"/>
      <c r="NR73" s="123"/>
    </row>
    <row r="74" spans="1:382" ht="13.5" customHeight="1">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1"/>
      <c r="NE74" s="122"/>
      <c r="NF74" s="122"/>
      <c r="NG74" s="122"/>
      <c r="NH74" s="122"/>
      <c r="NI74" s="122"/>
      <c r="NJ74" s="122"/>
      <c r="NK74" s="122"/>
      <c r="NL74" s="122"/>
      <c r="NM74" s="122"/>
      <c r="NN74" s="122"/>
      <c r="NO74" s="122"/>
      <c r="NP74" s="122"/>
      <c r="NQ74" s="122"/>
      <c r="NR74" s="123"/>
    </row>
    <row r="75" spans="1:382" ht="13.5" customHeight="1">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1"/>
      <c r="NE75" s="122"/>
      <c r="NF75" s="122"/>
      <c r="NG75" s="122"/>
      <c r="NH75" s="122"/>
      <c r="NI75" s="122"/>
      <c r="NJ75" s="122"/>
      <c r="NK75" s="122"/>
      <c r="NL75" s="122"/>
      <c r="NM75" s="122"/>
      <c r="NN75" s="122"/>
      <c r="NO75" s="122"/>
      <c r="NP75" s="122"/>
      <c r="NQ75" s="122"/>
      <c r="NR75" s="123"/>
    </row>
    <row r="76" spans="1:382" ht="13.5" customHeight="1">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357880</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21"/>
      <c r="NE76" s="122"/>
      <c r="NF76" s="122"/>
      <c r="NG76" s="122"/>
      <c r="NH76" s="122"/>
      <c r="NI76" s="122"/>
      <c r="NJ76" s="122"/>
      <c r="NK76" s="122"/>
      <c r="NL76" s="122"/>
      <c r="NM76" s="122"/>
      <c r="NN76" s="122"/>
      <c r="NO76" s="122"/>
      <c r="NP76" s="122"/>
      <c r="NQ76" s="122"/>
      <c r="NR76" s="123"/>
    </row>
    <row r="77" spans="1:382" ht="13.5" customHeight="1">
      <c r="A77" s="2"/>
      <c r="B77" s="23"/>
      <c r="C77" s="5"/>
      <c r="D77" s="5"/>
      <c r="E77" s="5"/>
      <c r="F77" s="5"/>
      <c r="I77" s="142" t="s">
        <v>27</v>
      </c>
      <c r="J77" s="142"/>
      <c r="K77" s="142"/>
      <c r="L77" s="142"/>
      <c r="M77" s="142"/>
      <c r="N77" s="142"/>
      <c r="O77" s="142"/>
      <c r="P77" s="142"/>
      <c r="Q77" s="142"/>
      <c r="R77" s="118">
        <f>データ!CB7</f>
        <v>65.2</v>
      </c>
      <c r="S77" s="119"/>
      <c r="T77" s="119"/>
      <c r="U77" s="119"/>
      <c r="V77" s="119"/>
      <c r="W77" s="119"/>
      <c r="X77" s="119"/>
      <c r="Y77" s="119"/>
      <c r="Z77" s="119"/>
      <c r="AA77" s="119"/>
      <c r="AB77" s="119"/>
      <c r="AC77" s="119"/>
      <c r="AD77" s="119"/>
      <c r="AE77" s="119"/>
      <c r="AF77" s="120"/>
      <c r="AG77" s="118">
        <f>データ!CC7</f>
        <v>67.900000000000006</v>
      </c>
      <c r="AH77" s="119"/>
      <c r="AI77" s="119"/>
      <c r="AJ77" s="119"/>
      <c r="AK77" s="119"/>
      <c r="AL77" s="119"/>
      <c r="AM77" s="119"/>
      <c r="AN77" s="119"/>
      <c r="AO77" s="119"/>
      <c r="AP77" s="119"/>
      <c r="AQ77" s="119"/>
      <c r="AR77" s="119"/>
      <c r="AS77" s="119"/>
      <c r="AT77" s="119"/>
      <c r="AU77" s="120"/>
      <c r="AV77" s="118">
        <f>データ!CD7</f>
        <v>71.900000000000006</v>
      </c>
      <c r="AW77" s="119"/>
      <c r="AX77" s="119"/>
      <c r="AY77" s="119"/>
      <c r="AZ77" s="119"/>
      <c r="BA77" s="119"/>
      <c r="BB77" s="119"/>
      <c r="BC77" s="119"/>
      <c r="BD77" s="119"/>
      <c r="BE77" s="119"/>
      <c r="BF77" s="119"/>
      <c r="BG77" s="119"/>
      <c r="BH77" s="119"/>
      <c r="BI77" s="119"/>
      <c r="BJ77" s="120"/>
      <c r="BK77" s="118">
        <f>データ!CE7</f>
        <v>74.599999999999994</v>
      </c>
      <c r="BL77" s="119"/>
      <c r="BM77" s="119"/>
      <c r="BN77" s="119"/>
      <c r="BO77" s="119"/>
      <c r="BP77" s="119"/>
      <c r="BQ77" s="119"/>
      <c r="BR77" s="119"/>
      <c r="BS77" s="119"/>
      <c r="BT77" s="119"/>
      <c r="BU77" s="119"/>
      <c r="BV77" s="119"/>
      <c r="BW77" s="119"/>
      <c r="BX77" s="119"/>
      <c r="BY77" s="120"/>
      <c r="BZ77" s="118">
        <f>データ!CF7</f>
        <v>76.8</v>
      </c>
      <c r="CA77" s="119"/>
      <c r="CB77" s="119"/>
      <c r="CC77" s="119"/>
      <c r="CD77" s="119"/>
      <c r="CE77" s="119"/>
      <c r="CF77" s="119"/>
      <c r="CG77" s="119"/>
      <c r="CH77" s="119"/>
      <c r="CI77" s="119"/>
      <c r="CJ77" s="119"/>
      <c r="CK77" s="119"/>
      <c r="CL77" s="119"/>
      <c r="CM77" s="119"/>
      <c r="CN77" s="120"/>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18">
        <f>データ!CO7</f>
        <v>0</v>
      </c>
      <c r="GM77" s="119"/>
      <c r="GN77" s="119"/>
      <c r="GO77" s="119"/>
      <c r="GP77" s="119"/>
      <c r="GQ77" s="119"/>
      <c r="GR77" s="119"/>
      <c r="GS77" s="119"/>
      <c r="GT77" s="119"/>
      <c r="GU77" s="119"/>
      <c r="GV77" s="119"/>
      <c r="GW77" s="119"/>
      <c r="GX77" s="119"/>
      <c r="GY77" s="119"/>
      <c r="GZ77" s="120"/>
      <c r="HA77" s="118">
        <f>データ!CP7</f>
        <v>0</v>
      </c>
      <c r="HB77" s="119"/>
      <c r="HC77" s="119"/>
      <c r="HD77" s="119"/>
      <c r="HE77" s="119"/>
      <c r="HF77" s="119"/>
      <c r="HG77" s="119"/>
      <c r="HH77" s="119"/>
      <c r="HI77" s="119"/>
      <c r="HJ77" s="119"/>
      <c r="HK77" s="119"/>
      <c r="HL77" s="119"/>
      <c r="HM77" s="119"/>
      <c r="HN77" s="119"/>
      <c r="HO77" s="120"/>
      <c r="HP77" s="118">
        <f>データ!CQ7</f>
        <v>0</v>
      </c>
      <c r="HQ77" s="119"/>
      <c r="HR77" s="119"/>
      <c r="HS77" s="119"/>
      <c r="HT77" s="119"/>
      <c r="HU77" s="119"/>
      <c r="HV77" s="119"/>
      <c r="HW77" s="119"/>
      <c r="HX77" s="119"/>
      <c r="HY77" s="119"/>
      <c r="HZ77" s="119"/>
      <c r="IA77" s="119"/>
      <c r="IB77" s="119"/>
      <c r="IC77" s="119"/>
      <c r="ID77" s="120"/>
      <c r="IE77" s="118">
        <f>データ!CR7</f>
        <v>0</v>
      </c>
      <c r="IF77" s="119"/>
      <c r="IG77" s="119"/>
      <c r="IH77" s="119"/>
      <c r="II77" s="119"/>
      <c r="IJ77" s="119"/>
      <c r="IK77" s="119"/>
      <c r="IL77" s="119"/>
      <c r="IM77" s="119"/>
      <c r="IN77" s="119"/>
      <c r="IO77" s="119"/>
      <c r="IP77" s="119"/>
      <c r="IQ77" s="119"/>
      <c r="IR77" s="119"/>
      <c r="IS77" s="120"/>
      <c r="IT77" s="118">
        <f>データ!CS7</f>
        <v>0</v>
      </c>
      <c r="IU77" s="119"/>
      <c r="IV77" s="119"/>
      <c r="IW77" s="119"/>
      <c r="IX77" s="119"/>
      <c r="IY77" s="119"/>
      <c r="IZ77" s="119"/>
      <c r="JA77" s="119"/>
      <c r="JB77" s="119"/>
      <c r="JC77" s="119"/>
      <c r="JD77" s="119"/>
      <c r="JE77" s="119"/>
      <c r="JF77" s="119"/>
      <c r="JG77" s="119"/>
      <c r="JH77" s="120"/>
      <c r="JL77" s="5"/>
      <c r="JM77" s="5"/>
      <c r="JN77" s="5"/>
      <c r="JO77" s="5"/>
      <c r="JP77" s="5"/>
      <c r="JQ77" s="5"/>
      <c r="JR77" s="142" t="s">
        <v>27</v>
      </c>
      <c r="JS77" s="142"/>
      <c r="JT77" s="142"/>
      <c r="JU77" s="142"/>
      <c r="JV77" s="142"/>
      <c r="JW77" s="142"/>
      <c r="JX77" s="142"/>
      <c r="JY77" s="142"/>
      <c r="JZ77" s="142"/>
      <c r="KA77" s="118">
        <f>データ!CZ7</f>
        <v>44.1</v>
      </c>
      <c r="KB77" s="119"/>
      <c r="KC77" s="119"/>
      <c r="KD77" s="119"/>
      <c r="KE77" s="119"/>
      <c r="KF77" s="119"/>
      <c r="KG77" s="119"/>
      <c r="KH77" s="119"/>
      <c r="KI77" s="119"/>
      <c r="KJ77" s="119"/>
      <c r="KK77" s="119"/>
      <c r="KL77" s="119"/>
      <c r="KM77" s="119"/>
      <c r="KN77" s="119"/>
      <c r="KO77" s="120"/>
      <c r="KP77" s="118">
        <f>データ!DA7</f>
        <v>15.4</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1"/>
      <c r="NE77" s="122"/>
      <c r="NF77" s="122"/>
      <c r="NG77" s="122"/>
      <c r="NH77" s="122"/>
      <c r="NI77" s="122"/>
      <c r="NJ77" s="122"/>
      <c r="NK77" s="122"/>
      <c r="NL77" s="122"/>
      <c r="NM77" s="122"/>
      <c r="NN77" s="122"/>
      <c r="NO77" s="122"/>
      <c r="NP77" s="122"/>
      <c r="NQ77" s="122"/>
      <c r="NR77" s="123"/>
    </row>
    <row r="78" spans="1:382" ht="13.5" customHeight="1">
      <c r="A78" s="2"/>
      <c r="B78" s="23"/>
      <c r="C78" s="5"/>
      <c r="D78" s="5"/>
      <c r="E78" s="5"/>
      <c r="F78" s="5"/>
      <c r="I78" s="142" t="s">
        <v>29</v>
      </c>
      <c r="J78" s="142"/>
      <c r="K78" s="142"/>
      <c r="L78" s="142"/>
      <c r="M78" s="142"/>
      <c r="N78" s="142"/>
      <c r="O78" s="142"/>
      <c r="P78" s="142"/>
      <c r="Q78" s="142"/>
      <c r="R78" s="118">
        <f>データ!CG7</f>
        <v>57.5</v>
      </c>
      <c r="S78" s="119"/>
      <c r="T78" s="119"/>
      <c r="U78" s="119"/>
      <c r="V78" s="119"/>
      <c r="W78" s="119"/>
      <c r="X78" s="119"/>
      <c r="Y78" s="119"/>
      <c r="Z78" s="119"/>
      <c r="AA78" s="119"/>
      <c r="AB78" s="119"/>
      <c r="AC78" s="119"/>
      <c r="AD78" s="119"/>
      <c r="AE78" s="119"/>
      <c r="AF78" s="120"/>
      <c r="AG78" s="118">
        <f>データ!CH7</f>
        <v>59.5</v>
      </c>
      <c r="AH78" s="119"/>
      <c r="AI78" s="119"/>
      <c r="AJ78" s="119"/>
      <c r="AK78" s="119"/>
      <c r="AL78" s="119"/>
      <c r="AM78" s="119"/>
      <c r="AN78" s="119"/>
      <c r="AO78" s="119"/>
      <c r="AP78" s="119"/>
      <c r="AQ78" s="119"/>
      <c r="AR78" s="119"/>
      <c r="AS78" s="119"/>
      <c r="AT78" s="119"/>
      <c r="AU78" s="120"/>
      <c r="AV78" s="118">
        <f>データ!CI7</f>
        <v>62</v>
      </c>
      <c r="AW78" s="119"/>
      <c r="AX78" s="119"/>
      <c r="AY78" s="119"/>
      <c r="AZ78" s="119"/>
      <c r="BA78" s="119"/>
      <c r="BB78" s="119"/>
      <c r="BC78" s="119"/>
      <c r="BD78" s="119"/>
      <c r="BE78" s="119"/>
      <c r="BF78" s="119"/>
      <c r="BG78" s="119"/>
      <c r="BH78" s="119"/>
      <c r="BI78" s="119"/>
      <c r="BJ78" s="120"/>
      <c r="BK78" s="118">
        <f>データ!CJ7</f>
        <v>64.099999999999994</v>
      </c>
      <c r="BL78" s="119"/>
      <c r="BM78" s="119"/>
      <c r="BN78" s="119"/>
      <c r="BO78" s="119"/>
      <c r="BP78" s="119"/>
      <c r="BQ78" s="119"/>
      <c r="BR78" s="119"/>
      <c r="BS78" s="119"/>
      <c r="BT78" s="119"/>
      <c r="BU78" s="119"/>
      <c r="BV78" s="119"/>
      <c r="BW78" s="119"/>
      <c r="BX78" s="119"/>
      <c r="BY78" s="120"/>
      <c r="BZ78" s="118">
        <f>データ!CK7</f>
        <v>66</v>
      </c>
      <c r="CA78" s="119"/>
      <c r="CB78" s="119"/>
      <c r="CC78" s="119"/>
      <c r="CD78" s="119"/>
      <c r="CE78" s="119"/>
      <c r="CF78" s="119"/>
      <c r="CG78" s="119"/>
      <c r="CH78" s="119"/>
      <c r="CI78" s="119"/>
      <c r="CJ78" s="119"/>
      <c r="CK78" s="119"/>
      <c r="CL78" s="119"/>
      <c r="CM78" s="119"/>
      <c r="CN78" s="120"/>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18">
        <f>データ!CT7</f>
        <v>0</v>
      </c>
      <c r="GM78" s="119"/>
      <c r="GN78" s="119"/>
      <c r="GO78" s="119"/>
      <c r="GP78" s="119"/>
      <c r="GQ78" s="119"/>
      <c r="GR78" s="119"/>
      <c r="GS78" s="119"/>
      <c r="GT78" s="119"/>
      <c r="GU78" s="119"/>
      <c r="GV78" s="119"/>
      <c r="GW78" s="119"/>
      <c r="GX78" s="119"/>
      <c r="GY78" s="119"/>
      <c r="GZ78" s="120"/>
      <c r="HA78" s="118">
        <f>データ!CU7</f>
        <v>0</v>
      </c>
      <c r="HB78" s="119"/>
      <c r="HC78" s="119"/>
      <c r="HD78" s="119"/>
      <c r="HE78" s="119"/>
      <c r="HF78" s="119"/>
      <c r="HG78" s="119"/>
      <c r="HH78" s="119"/>
      <c r="HI78" s="119"/>
      <c r="HJ78" s="119"/>
      <c r="HK78" s="119"/>
      <c r="HL78" s="119"/>
      <c r="HM78" s="119"/>
      <c r="HN78" s="119"/>
      <c r="HO78" s="120"/>
      <c r="HP78" s="118">
        <f>データ!CV7</f>
        <v>0</v>
      </c>
      <c r="HQ78" s="119"/>
      <c r="HR78" s="119"/>
      <c r="HS78" s="119"/>
      <c r="HT78" s="119"/>
      <c r="HU78" s="119"/>
      <c r="HV78" s="119"/>
      <c r="HW78" s="119"/>
      <c r="HX78" s="119"/>
      <c r="HY78" s="119"/>
      <c r="HZ78" s="119"/>
      <c r="IA78" s="119"/>
      <c r="IB78" s="119"/>
      <c r="IC78" s="119"/>
      <c r="ID78" s="120"/>
      <c r="IE78" s="118">
        <f>データ!CW7</f>
        <v>0</v>
      </c>
      <c r="IF78" s="119"/>
      <c r="IG78" s="119"/>
      <c r="IH78" s="119"/>
      <c r="II78" s="119"/>
      <c r="IJ78" s="119"/>
      <c r="IK78" s="119"/>
      <c r="IL78" s="119"/>
      <c r="IM78" s="119"/>
      <c r="IN78" s="119"/>
      <c r="IO78" s="119"/>
      <c r="IP78" s="119"/>
      <c r="IQ78" s="119"/>
      <c r="IR78" s="119"/>
      <c r="IS78" s="120"/>
      <c r="IT78" s="118">
        <f>データ!CX7</f>
        <v>0</v>
      </c>
      <c r="IU78" s="119"/>
      <c r="IV78" s="119"/>
      <c r="IW78" s="119"/>
      <c r="IX78" s="119"/>
      <c r="IY78" s="119"/>
      <c r="IZ78" s="119"/>
      <c r="JA78" s="119"/>
      <c r="JB78" s="119"/>
      <c r="JC78" s="119"/>
      <c r="JD78" s="119"/>
      <c r="JE78" s="119"/>
      <c r="JF78" s="119"/>
      <c r="JG78" s="119"/>
      <c r="JH78" s="120"/>
      <c r="JL78" s="5"/>
      <c r="JM78" s="5"/>
      <c r="JN78" s="5"/>
      <c r="JO78" s="5"/>
      <c r="JP78" s="5"/>
      <c r="JQ78" s="5"/>
      <c r="JR78" s="142" t="s">
        <v>29</v>
      </c>
      <c r="JS78" s="142"/>
      <c r="JT78" s="142"/>
      <c r="JU78" s="142"/>
      <c r="JV78" s="142"/>
      <c r="JW78" s="142"/>
      <c r="JX78" s="142"/>
      <c r="JY78" s="142"/>
      <c r="JZ78" s="142"/>
      <c r="KA78" s="118">
        <f>データ!DE7</f>
        <v>33</v>
      </c>
      <c r="KB78" s="119"/>
      <c r="KC78" s="119"/>
      <c r="KD78" s="119"/>
      <c r="KE78" s="119"/>
      <c r="KF78" s="119"/>
      <c r="KG78" s="119"/>
      <c r="KH78" s="119"/>
      <c r="KI78" s="119"/>
      <c r="KJ78" s="119"/>
      <c r="KK78" s="119"/>
      <c r="KL78" s="119"/>
      <c r="KM78" s="119"/>
      <c r="KN78" s="119"/>
      <c r="KO78" s="120"/>
      <c r="KP78" s="118">
        <f>データ!DF7</f>
        <v>21.9</v>
      </c>
      <c r="KQ78" s="119"/>
      <c r="KR78" s="119"/>
      <c r="KS78" s="119"/>
      <c r="KT78" s="119"/>
      <c r="KU78" s="119"/>
      <c r="KV78" s="119"/>
      <c r="KW78" s="119"/>
      <c r="KX78" s="119"/>
      <c r="KY78" s="119"/>
      <c r="KZ78" s="119"/>
      <c r="LA78" s="119"/>
      <c r="LB78" s="119"/>
      <c r="LC78" s="119"/>
      <c r="LD78" s="120"/>
      <c r="LE78" s="118">
        <f>データ!DG7</f>
        <v>16.5</v>
      </c>
      <c r="LF78" s="119"/>
      <c r="LG78" s="119"/>
      <c r="LH78" s="119"/>
      <c r="LI78" s="119"/>
      <c r="LJ78" s="119"/>
      <c r="LK78" s="119"/>
      <c r="LL78" s="119"/>
      <c r="LM78" s="119"/>
      <c r="LN78" s="119"/>
      <c r="LO78" s="119"/>
      <c r="LP78" s="119"/>
      <c r="LQ78" s="119"/>
      <c r="LR78" s="119"/>
      <c r="LS78" s="120"/>
      <c r="LT78" s="118">
        <f>データ!DH7</f>
        <v>13.7</v>
      </c>
      <c r="LU78" s="119"/>
      <c r="LV78" s="119"/>
      <c r="LW78" s="119"/>
      <c r="LX78" s="119"/>
      <c r="LY78" s="119"/>
      <c r="LZ78" s="119"/>
      <c r="MA78" s="119"/>
      <c r="MB78" s="119"/>
      <c r="MC78" s="119"/>
      <c r="MD78" s="119"/>
      <c r="ME78" s="119"/>
      <c r="MF78" s="119"/>
      <c r="MG78" s="119"/>
      <c r="MH78" s="120"/>
      <c r="MI78" s="118">
        <f>データ!DI7</f>
        <v>11</v>
      </c>
      <c r="MJ78" s="119"/>
      <c r="MK78" s="119"/>
      <c r="ML78" s="119"/>
      <c r="MM78" s="119"/>
      <c r="MN78" s="119"/>
      <c r="MO78" s="119"/>
      <c r="MP78" s="119"/>
      <c r="MQ78" s="119"/>
      <c r="MR78" s="119"/>
      <c r="MS78" s="119"/>
      <c r="MT78" s="119"/>
      <c r="MU78" s="119"/>
      <c r="MV78" s="119"/>
      <c r="MW78" s="120"/>
      <c r="MX78" s="5"/>
      <c r="MY78" s="5"/>
      <c r="MZ78" s="5"/>
      <c r="NA78" s="5"/>
      <c r="NB78" s="5"/>
      <c r="NC78" s="45"/>
      <c r="ND78" s="121"/>
      <c r="NE78" s="122"/>
      <c r="NF78" s="122"/>
      <c r="NG78" s="122"/>
      <c r="NH78" s="122"/>
      <c r="NI78" s="122"/>
      <c r="NJ78" s="122"/>
      <c r="NK78" s="122"/>
      <c r="NL78" s="122"/>
      <c r="NM78" s="122"/>
      <c r="NN78" s="122"/>
      <c r="NO78" s="122"/>
      <c r="NP78" s="122"/>
      <c r="NQ78" s="122"/>
      <c r="NR78" s="123"/>
    </row>
    <row r="79" spans="1:382" ht="13.5" customHeight="1">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1"/>
      <c r="NE79" s="122"/>
      <c r="NF79" s="122"/>
      <c r="NG79" s="122"/>
      <c r="NH79" s="122"/>
      <c r="NI79" s="122"/>
      <c r="NJ79" s="122"/>
      <c r="NK79" s="122"/>
      <c r="NL79" s="122"/>
      <c r="NM79" s="122"/>
      <c r="NN79" s="122"/>
      <c r="NO79" s="122"/>
      <c r="NP79" s="122"/>
      <c r="NQ79" s="122"/>
      <c r="NR79" s="123"/>
    </row>
    <row r="80" spans="1:382" ht="13.5" customHeight="1">
      <c r="A80" s="2"/>
      <c r="B80" s="23"/>
      <c r="C80" s="25"/>
      <c r="D80" s="5"/>
      <c r="E80" s="5"/>
      <c r="F80" s="5"/>
      <c r="G80" s="5"/>
      <c r="H80" s="124" t="s">
        <v>41</v>
      </c>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124"/>
      <c r="AI80" s="124"/>
      <c r="AJ80" s="124"/>
      <c r="AK80" s="124"/>
      <c r="AL80" s="124"/>
      <c r="AM80" s="124"/>
      <c r="AN80" s="124"/>
      <c r="AO80" s="124"/>
      <c r="AP80" s="124"/>
      <c r="AQ80" s="124"/>
      <c r="AR80" s="124"/>
      <c r="AS80" s="124"/>
      <c r="AT80" s="124"/>
      <c r="AU80" s="124"/>
      <c r="AV80" s="124"/>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4" t="s">
        <v>42</v>
      </c>
      <c r="GC80" s="124"/>
      <c r="GD80" s="124"/>
      <c r="GE80" s="124"/>
      <c r="GF80" s="124"/>
      <c r="GG80" s="124"/>
      <c r="GH80" s="124"/>
      <c r="GI80" s="124"/>
      <c r="GJ80" s="124"/>
      <c r="GK80" s="124"/>
      <c r="GL80" s="124"/>
      <c r="GM80" s="124"/>
      <c r="GN80" s="124"/>
      <c r="GO80" s="124"/>
      <c r="GP80" s="124"/>
      <c r="GQ80" s="124"/>
      <c r="GR80" s="124"/>
      <c r="GS80" s="124"/>
      <c r="GT80" s="124"/>
      <c r="GU80" s="124"/>
      <c r="GV80" s="124"/>
      <c r="GW80" s="124"/>
      <c r="GX80" s="124"/>
      <c r="GY80" s="124"/>
      <c r="GZ80" s="124"/>
      <c r="HA80" s="124"/>
      <c r="HB80" s="124"/>
      <c r="HC80" s="124"/>
      <c r="HD80" s="124"/>
      <c r="HE80" s="124"/>
      <c r="HF80" s="124"/>
      <c r="HG80" s="124"/>
      <c r="HH80" s="124"/>
      <c r="HI80" s="124"/>
      <c r="HJ80" s="124"/>
      <c r="HK80" s="124"/>
      <c r="HL80" s="124"/>
      <c r="HM80" s="124"/>
      <c r="HN80" s="124"/>
      <c r="HO80" s="124"/>
      <c r="HP80" s="124"/>
      <c r="HQ80" s="124"/>
      <c r="HR80" s="124"/>
      <c r="HS80" s="124"/>
      <c r="HT80" s="124"/>
      <c r="HU80" s="124"/>
      <c r="HV80" s="124"/>
      <c r="HW80" s="124"/>
      <c r="HX80" s="124"/>
      <c r="HY80" s="124"/>
      <c r="HZ80" s="124"/>
      <c r="IA80" s="124"/>
      <c r="IB80" s="124"/>
      <c r="IC80" s="124"/>
      <c r="ID80" s="124"/>
      <c r="IE80" s="124"/>
      <c r="IF80" s="124"/>
      <c r="IG80" s="124"/>
      <c r="IH80" s="124"/>
      <c r="II80" s="124"/>
      <c r="IJ80" s="124"/>
      <c r="IK80" s="124"/>
      <c r="IL80" s="124"/>
      <c r="IM80" s="124"/>
      <c r="IN80" s="124"/>
      <c r="IO80" s="124"/>
      <c r="IP80" s="124"/>
      <c r="IQ80" s="124"/>
      <c r="IR80" s="124"/>
      <c r="IS80" s="124"/>
      <c r="IT80" s="124"/>
      <c r="IU80" s="124"/>
      <c r="IV80" s="124"/>
      <c r="IW80" s="124"/>
      <c r="IX80" s="124"/>
      <c r="IY80" s="124"/>
      <c r="IZ80" s="124"/>
      <c r="JA80" s="124"/>
      <c r="JB80" s="124"/>
      <c r="JC80" s="124"/>
      <c r="JD80" s="124"/>
      <c r="JE80" s="124"/>
      <c r="JF80" s="124"/>
      <c r="JG80" s="124"/>
      <c r="JH80" s="124"/>
      <c r="JI80" s="124"/>
      <c r="JJ80" s="124"/>
      <c r="JK80" s="124"/>
      <c r="JL80" s="124"/>
      <c r="JM80" s="5"/>
      <c r="JN80" s="5"/>
      <c r="JO80" s="5"/>
      <c r="JP80" s="124" t="s">
        <v>43</v>
      </c>
      <c r="JQ80" s="124"/>
      <c r="JR80" s="124"/>
      <c r="JS80" s="124"/>
      <c r="JT80" s="124"/>
      <c r="JU80" s="124"/>
      <c r="JV80" s="124"/>
      <c r="JW80" s="124"/>
      <c r="JX80" s="124"/>
      <c r="JY80" s="124"/>
      <c r="JZ80" s="124"/>
      <c r="KA80" s="124"/>
      <c r="KB80" s="124"/>
      <c r="KC80" s="124"/>
      <c r="KD80" s="124"/>
      <c r="KE80" s="124"/>
      <c r="KF80" s="124"/>
      <c r="KG80" s="124"/>
      <c r="KH80" s="124"/>
      <c r="KI80" s="124"/>
      <c r="KJ80" s="124"/>
      <c r="KK80" s="124"/>
      <c r="KL80" s="124"/>
      <c r="KM80" s="124"/>
      <c r="KN80" s="124"/>
      <c r="KO80" s="124"/>
      <c r="KP80" s="124"/>
      <c r="KQ80" s="124"/>
      <c r="KR80" s="124"/>
      <c r="KS80" s="124"/>
      <c r="KT80" s="124"/>
      <c r="KU80" s="124"/>
      <c r="KV80" s="124"/>
      <c r="KW80" s="124"/>
      <c r="KX80" s="124"/>
      <c r="KY80" s="124"/>
      <c r="KZ80" s="124"/>
      <c r="LA80" s="124"/>
      <c r="LB80" s="124"/>
      <c r="LC80" s="124"/>
      <c r="LD80" s="124"/>
      <c r="LE80" s="124"/>
      <c r="LF80" s="124"/>
      <c r="LG80" s="124"/>
      <c r="LH80" s="124"/>
      <c r="LI80" s="124"/>
      <c r="LJ80" s="124"/>
      <c r="LK80" s="124"/>
      <c r="LL80" s="124"/>
      <c r="LM80" s="124"/>
      <c r="LN80" s="124"/>
      <c r="LO80" s="124"/>
      <c r="LP80" s="124"/>
      <c r="LQ80" s="124"/>
      <c r="LR80" s="124"/>
      <c r="LS80" s="124"/>
      <c r="LT80" s="124"/>
      <c r="LU80" s="124"/>
      <c r="LV80" s="124"/>
      <c r="LW80" s="124"/>
      <c r="LX80" s="124"/>
      <c r="LY80" s="124"/>
      <c r="LZ80" s="124"/>
      <c r="MA80" s="124"/>
      <c r="MB80" s="124"/>
      <c r="MC80" s="124"/>
      <c r="MD80" s="124"/>
      <c r="ME80" s="124"/>
      <c r="MF80" s="124"/>
      <c r="MG80" s="124"/>
      <c r="MH80" s="124"/>
      <c r="MI80" s="124"/>
      <c r="MJ80" s="124"/>
      <c r="MK80" s="124"/>
      <c r="ML80" s="124"/>
      <c r="MM80" s="124"/>
      <c r="MN80" s="124"/>
      <c r="MO80" s="124"/>
      <c r="MP80" s="124"/>
      <c r="MQ80" s="124"/>
      <c r="MR80" s="124"/>
      <c r="MS80" s="124"/>
      <c r="MT80" s="124"/>
      <c r="MU80" s="124"/>
      <c r="MV80" s="124"/>
      <c r="MW80" s="124"/>
      <c r="MX80" s="124"/>
      <c r="MY80" s="124"/>
      <c r="MZ80" s="25"/>
      <c r="NA80" s="25"/>
      <c r="NB80" s="24"/>
      <c r="NC80" s="2"/>
      <c r="ND80" s="121"/>
      <c r="NE80" s="122"/>
      <c r="NF80" s="122"/>
      <c r="NG80" s="122"/>
      <c r="NH80" s="122"/>
      <c r="NI80" s="122"/>
      <c r="NJ80" s="122"/>
      <c r="NK80" s="122"/>
      <c r="NL80" s="122"/>
      <c r="NM80" s="122"/>
      <c r="NN80" s="122"/>
      <c r="NO80" s="122"/>
      <c r="NP80" s="122"/>
      <c r="NQ80" s="122"/>
      <c r="NR80" s="123"/>
    </row>
    <row r="81" spans="1:382" ht="13.5" customHeight="1">
      <c r="A81" s="2"/>
      <c r="B81" s="23"/>
      <c r="C81" s="25"/>
      <c r="D81" s="5"/>
      <c r="E81" s="5"/>
      <c r="F81" s="5"/>
      <c r="G81" s="5"/>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124"/>
      <c r="AP81" s="124"/>
      <c r="AQ81" s="124"/>
      <c r="AR81" s="124"/>
      <c r="AS81" s="124"/>
      <c r="AT81" s="124"/>
      <c r="AU81" s="124"/>
      <c r="AV81" s="124"/>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4"/>
      <c r="GC81" s="124"/>
      <c r="GD81" s="124"/>
      <c r="GE81" s="124"/>
      <c r="GF81" s="124"/>
      <c r="GG81" s="124"/>
      <c r="GH81" s="124"/>
      <c r="GI81" s="124"/>
      <c r="GJ81" s="124"/>
      <c r="GK81" s="124"/>
      <c r="GL81" s="124"/>
      <c r="GM81" s="124"/>
      <c r="GN81" s="124"/>
      <c r="GO81" s="124"/>
      <c r="GP81" s="124"/>
      <c r="GQ81" s="124"/>
      <c r="GR81" s="124"/>
      <c r="GS81" s="124"/>
      <c r="GT81" s="124"/>
      <c r="GU81" s="124"/>
      <c r="GV81" s="124"/>
      <c r="GW81" s="124"/>
      <c r="GX81" s="124"/>
      <c r="GY81" s="124"/>
      <c r="GZ81" s="124"/>
      <c r="HA81" s="124"/>
      <c r="HB81" s="124"/>
      <c r="HC81" s="124"/>
      <c r="HD81" s="124"/>
      <c r="HE81" s="124"/>
      <c r="HF81" s="124"/>
      <c r="HG81" s="124"/>
      <c r="HH81" s="124"/>
      <c r="HI81" s="124"/>
      <c r="HJ81" s="124"/>
      <c r="HK81" s="124"/>
      <c r="HL81" s="124"/>
      <c r="HM81" s="124"/>
      <c r="HN81" s="124"/>
      <c r="HO81" s="124"/>
      <c r="HP81" s="124"/>
      <c r="HQ81" s="124"/>
      <c r="HR81" s="124"/>
      <c r="HS81" s="124"/>
      <c r="HT81" s="124"/>
      <c r="HU81" s="124"/>
      <c r="HV81" s="124"/>
      <c r="HW81" s="124"/>
      <c r="HX81" s="124"/>
      <c r="HY81" s="124"/>
      <c r="HZ81" s="124"/>
      <c r="IA81" s="124"/>
      <c r="IB81" s="124"/>
      <c r="IC81" s="124"/>
      <c r="ID81" s="124"/>
      <c r="IE81" s="124"/>
      <c r="IF81" s="124"/>
      <c r="IG81" s="124"/>
      <c r="IH81" s="124"/>
      <c r="II81" s="124"/>
      <c r="IJ81" s="124"/>
      <c r="IK81" s="124"/>
      <c r="IL81" s="124"/>
      <c r="IM81" s="124"/>
      <c r="IN81" s="124"/>
      <c r="IO81" s="124"/>
      <c r="IP81" s="124"/>
      <c r="IQ81" s="124"/>
      <c r="IR81" s="124"/>
      <c r="IS81" s="124"/>
      <c r="IT81" s="124"/>
      <c r="IU81" s="124"/>
      <c r="IV81" s="124"/>
      <c r="IW81" s="124"/>
      <c r="IX81" s="124"/>
      <c r="IY81" s="124"/>
      <c r="IZ81" s="124"/>
      <c r="JA81" s="124"/>
      <c r="JB81" s="124"/>
      <c r="JC81" s="124"/>
      <c r="JD81" s="124"/>
      <c r="JE81" s="124"/>
      <c r="JF81" s="124"/>
      <c r="JG81" s="124"/>
      <c r="JH81" s="124"/>
      <c r="JI81" s="124"/>
      <c r="JJ81" s="124"/>
      <c r="JK81" s="124"/>
      <c r="JL81" s="124"/>
      <c r="JM81" s="5"/>
      <c r="JN81" s="5"/>
      <c r="JO81" s="5"/>
      <c r="JP81" s="124"/>
      <c r="JQ81" s="124"/>
      <c r="JR81" s="124"/>
      <c r="JS81" s="124"/>
      <c r="JT81" s="124"/>
      <c r="JU81" s="124"/>
      <c r="JV81" s="124"/>
      <c r="JW81" s="124"/>
      <c r="JX81" s="124"/>
      <c r="JY81" s="124"/>
      <c r="JZ81" s="124"/>
      <c r="KA81" s="124"/>
      <c r="KB81" s="124"/>
      <c r="KC81" s="124"/>
      <c r="KD81" s="124"/>
      <c r="KE81" s="124"/>
      <c r="KF81" s="124"/>
      <c r="KG81" s="124"/>
      <c r="KH81" s="124"/>
      <c r="KI81" s="124"/>
      <c r="KJ81" s="124"/>
      <c r="KK81" s="124"/>
      <c r="KL81" s="124"/>
      <c r="KM81" s="124"/>
      <c r="KN81" s="124"/>
      <c r="KO81" s="124"/>
      <c r="KP81" s="124"/>
      <c r="KQ81" s="124"/>
      <c r="KR81" s="124"/>
      <c r="KS81" s="124"/>
      <c r="KT81" s="124"/>
      <c r="KU81" s="124"/>
      <c r="KV81" s="124"/>
      <c r="KW81" s="124"/>
      <c r="KX81" s="124"/>
      <c r="KY81" s="124"/>
      <c r="KZ81" s="124"/>
      <c r="LA81" s="124"/>
      <c r="LB81" s="124"/>
      <c r="LC81" s="124"/>
      <c r="LD81" s="124"/>
      <c r="LE81" s="124"/>
      <c r="LF81" s="124"/>
      <c r="LG81" s="124"/>
      <c r="LH81" s="124"/>
      <c r="LI81" s="124"/>
      <c r="LJ81" s="124"/>
      <c r="LK81" s="124"/>
      <c r="LL81" s="124"/>
      <c r="LM81" s="124"/>
      <c r="LN81" s="124"/>
      <c r="LO81" s="124"/>
      <c r="LP81" s="124"/>
      <c r="LQ81" s="124"/>
      <c r="LR81" s="124"/>
      <c r="LS81" s="124"/>
      <c r="LT81" s="124"/>
      <c r="LU81" s="124"/>
      <c r="LV81" s="124"/>
      <c r="LW81" s="124"/>
      <c r="LX81" s="124"/>
      <c r="LY81" s="124"/>
      <c r="LZ81" s="124"/>
      <c r="MA81" s="124"/>
      <c r="MB81" s="124"/>
      <c r="MC81" s="124"/>
      <c r="MD81" s="124"/>
      <c r="ME81" s="124"/>
      <c r="MF81" s="124"/>
      <c r="MG81" s="124"/>
      <c r="MH81" s="124"/>
      <c r="MI81" s="124"/>
      <c r="MJ81" s="124"/>
      <c r="MK81" s="124"/>
      <c r="ML81" s="124"/>
      <c r="MM81" s="124"/>
      <c r="MN81" s="124"/>
      <c r="MO81" s="124"/>
      <c r="MP81" s="124"/>
      <c r="MQ81" s="124"/>
      <c r="MR81" s="124"/>
      <c r="MS81" s="124"/>
      <c r="MT81" s="124"/>
      <c r="MU81" s="124"/>
      <c r="MV81" s="124"/>
      <c r="MW81" s="124"/>
      <c r="MX81" s="124"/>
      <c r="MY81" s="124"/>
      <c r="MZ81" s="25"/>
      <c r="NA81" s="25"/>
      <c r="NB81" s="24"/>
      <c r="NC81" s="2"/>
      <c r="ND81" s="121"/>
      <c r="NE81" s="122"/>
      <c r="NF81" s="122"/>
      <c r="NG81" s="122"/>
      <c r="NH81" s="122"/>
      <c r="NI81" s="122"/>
      <c r="NJ81" s="122"/>
      <c r="NK81" s="122"/>
      <c r="NL81" s="122"/>
      <c r="NM81" s="122"/>
      <c r="NN81" s="122"/>
      <c r="NO81" s="122"/>
      <c r="NP81" s="122"/>
      <c r="NQ81" s="122"/>
      <c r="NR81" s="123"/>
    </row>
    <row r="82" spans="1:382" ht="13.5" customHeight="1">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c r="C83" s="2"/>
      <c r="BH83" s="2"/>
      <c r="GN83" s="2"/>
      <c r="IT83" s="2"/>
      <c r="KY83" s="2"/>
    </row>
    <row r="84" spans="1:382">
      <c r="C84" s="2"/>
      <c r="BH84" s="2"/>
      <c r="GN84" s="2"/>
      <c r="IT84" s="2"/>
      <c r="KY84" s="2"/>
    </row>
    <row r="86" spans="1:382" hidden="1">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c r="B87" s="46" t="s">
        <v>45</v>
      </c>
      <c r="C87" s="47" t="s">
        <v>46</v>
      </c>
      <c r="D87" s="47" t="s">
        <v>47</v>
      </c>
      <c r="E87" s="47" t="s">
        <v>48</v>
      </c>
      <c r="F87" s="47" t="s">
        <v>49</v>
      </c>
      <c r="G87" s="47" t="s">
        <v>50</v>
      </c>
      <c r="H87" s="47" t="s">
        <v>51</v>
      </c>
      <c r="I87" s="47" t="s">
        <v>52</v>
      </c>
      <c r="J87" s="47" t="s">
        <v>53</v>
      </c>
      <c r="K87" s="47" t="s">
        <v>54</v>
      </c>
      <c r="L87" s="47" t="s">
        <v>55</v>
      </c>
      <c r="M87" s="48"/>
      <c r="N87" s="48"/>
      <c r="O87" s="48"/>
      <c r="P87" s="48"/>
      <c r="Q87" s="48"/>
      <c r="R87" s="48"/>
      <c r="S87" s="48"/>
      <c r="T87" s="48"/>
      <c r="U87" s="48"/>
      <c r="V87" s="48"/>
      <c r="W87" s="48"/>
      <c r="X87" s="48"/>
      <c r="Y87" s="48"/>
      <c r="Z87" s="49"/>
      <c r="AA87" s="49"/>
      <c r="AB87" s="49"/>
      <c r="AC87" s="49"/>
    </row>
    <row r="88" spans="1:382" hidden="1">
      <c r="B88" s="46" t="str">
        <f>データ!AI6</f>
        <v>【170.7】</v>
      </c>
      <c r="C88" s="47" t="str">
        <f>データ!AT6</f>
        <v>【0.0】</v>
      </c>
      <c r="D88" s="47" t="str">
        <f>データ!BE6</f>
        <v>【0】</v>
      </c>
      <c r="E88" s="47" t="str">
        <f>データ!DU6</f>
        <v>【188.5】</v>
      </c>
      <c r="F88" s="47" t="str">
        <f>データ!BP6</f>
        <v>【66.5】</v>
      </c>
      <c r="G88" s="47" t="str">
        <f>データ!CA6</f>
        <v>【36,283】</v>
      </c>
      <c r="H88" s="47" t="str">
        <f>データ!CL6</f>
        <v>【57.5】</v>
      </c>
      <c r="I88" s="47" t="s">
        <v>56</v>
      </c>
      <c r="J88" s="47" t="s">
        <v>56</v>
      </c>
      <c r="K88" s="47" t="str">
        <f>データ!CY6</f>
        <v>【358.3】</v>
      </c>
      <c r="L88" s="47" t="str">
        <f>データ!DJ6</f>
        <v>【12.4】</v>
      </c>
      <c r="M88" s="48"/>
      <c r="N88" s="48" t="e">
        <f>データ!#REF!</f>
        <v>#REF!</v>
      </c>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AQ1" workbookViewId="0">
      <selection activeCell="AU7" sqref="AU7"/>
    </sheetView>
  </sheetViews>
  <sheetFormatPr defaultColWidth="9" defaultRowHeight="13.2"/>
  <cols>
    <col min="1" max="1" width="14.6640625" style="3" customWidth="1"/>
    <col min="2" max="90" width="11.88671875" style="3" customWidth="1"/>
    <col min="91" max="92" width="15.44140625" style="3" customWidth="1"/>
    <col min="93" max="125" width="11.88671875" style="3" customWidth="1"/>
    <col min="126" max="16384" width="9" style="3"/>
  </cols>
  <sheetData>
    <row r="1" spans="1:125">
      <c r="A1" s="3" t="s">
        <v>57</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c r="A2" s="50" t="s">
        <v>58</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2" customHeight="1">
      <c r="A3" s="50" t="s">
        <v>59</v>
      </c>
      <c r="B3" s="51" t="s">
        <v>60</v>
      </c>
      <c r="C3" s="51" t="s">
        <v>61</v>
      </c>
      <c r="D3" s="51" t="s">
        <v>62</v>
      </c>
      <c r="E3" s="51" t="s">
        <v>63</v>
      </c>
      <c r="F3" s="51" t="s">
        <v>64</v>
      </c>
      <c r="G3" s="51" t="s">
        <v>65</v>
      </c>
      <c r="H3" s="146" t="s">
        <v>66</v>
      </c>
      <c r="I3" s="147"/>
      <c r="J3" s="147"/>
      <c r="K3" s="147"/>
      <c r="L3" s="147"/>
      <c r="M3" s="147"/>
      <c r="N3" s="147"/>
      <c r="O3" s="147"/>
      <c r="P3" s="147"/>
      <c r="Q3" s="147"/>
      <c r="R3" s="147"/>
      <c r="S3" s="147"/>
      <c r="T3" s="147"/>
      <c r="U3" s="147"/>
      <c r="V3" s="147"/>
      <c r="W3" s="147"/>
      <c r="X3" s="147"/>
      <c r="Y3" s="52" t="s">
        <v>67</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68</v>
      </c>
      <c r="CP3" s="53"/>
      <c r="CQ3" s="53"/>
      <c r="CR3" s="53"/>
      <c r="CS3" s="53"/>
      <c r="CT3" s="53"/>
      <c r="CU3" s="53"/>
      <c r="CV3" s="53"/>
      <c r="CW3" s="53"/>
      <c r="CX3" s="53"/>
      <c r="CY3" s="53"/>
      <c r="CZ3" s="57"/>
      <c r="DA3" s="53"/>
      <c r="DB3" s="53"/>
      <c r="DC3" s="53"/>
      <c r="DD3" s="53"/>
      <c r="DE3" s="53"/>
      <c r="DF3" s="53"/>
      <c r="DG3" s="53"/>
      <c r="DH3" s="53"/>
      <c r="DI3" s="53"/>
      <c r="DJ3" s="55"/>
      <c r="DK3" s="53" t="s">
        <v>69</v>
      </c>
      <c r="DL3" s="53"/>
      <c r="DM3" s="53"/>
      <c r="DN3" s="53"/>
      <c r="DO3" s="53"/>
      <c r="DP3" s="53"/>
      <c r="DQ3" s="53"/>
      <c r="DR3" s="53"/>
      <c r="DS3" s="53"/>
      <c r="DT3" s="53"/>
      <c r="DU3" s="55"/>
    </row>
    <row r="4" spans="1:125">
      <c r="A4" s="50" t="s">
        <v>70</v>
      </c>
      <c r="B4" s="58"/>
      <c r="C4" s="58"/>
      <c r="D4" s="58"/>
      <c r="E4" s="58"/>
      <c r="F4" s="58"/>
      <c r="G4" s="58"/>
      <c r="H4" s="148"/>
      <c r="I4" s="149"/>
      <c r="J4" s="149"/>
      <c r="K4" s="149"/>
      <c r="L4" s="149"/>
      <c r="M4" s="149"/>
      <c r="N4" s="149"/>
      <c r="O4" s="149"/>
      <c r="P4" s="149"/>
      <c r="Q4" s="149"/>
      <c r="R4" s="149"/>
      <c r="S4" s="149"/>
      <c r="T4" s="149"/>
      <c r="U4" s="149"/>
      <c r="V4" s="149"/>
      <c r="W4" s="149"/>
      <c r="X4" s="149"/>
      <c r="Y4" s="143" t="s">
        <v>71</v>
      </c>
      <c r="Z4" s="144"/>
      <c r="AA4" s="144"/>
      <c r="AB4" s="144"/>
      <c r="AC4" s="144"/>
      <c r="AD4" s="144"/>
      <c r="AE4" s="144"/>
      <c r="AF4" s="144"/>
      <c r="AG4" s="144"/>
      <c r="AH4" s="144"/>
      <c r="AI4" s="145"/>
      <c r="AJ4" s="150" t="s">
        <v>72</v>
      </c>
      <c r="AK4" s="150"/>
      <c r="AL4" s="150"/>
      <c r="AM4" s="150"/>
      <c r="AN4" s="150"/>
      <c r="AO4" s="150"/>
      <c r="AP4" s="150"/>
      <c r="AQ4" s="150"/>
      <c r="AR4" s="150"/>
      <c r="AS4" s="150"/>
      <c r="AT4" s="150"/>
      <c r="AU4" s="151" t="s">
        <v>73</v>
      </c>
      <c r="AV4" s="150"/>
      <c r="AW4" s="150"/>
      <c r="AX4" s="150"/>
      <c r="AY4" s="150"/>
      <c r="AZ4" s="150"/>
      <c r="BA4" s="150"/>
      <c r="BB4" s="150"/>
      <c r="BC4" s="150"/>
      <c r="BD4" s="150"/>
      <c r="BE4" s="150"/>
      <c r="BF4" s="150" t="s">
        <v>74</v>
      </c>
      <c r="BG4" s="150"/>
      <c r="BH4" s="150"/>
      <c r="BI4" s="150"/>
      <c r="BJ4" s="150"/>
      <c r="BK4" s="150"/>
      <c r="BL4" s="150"/>
      <c r="BM4" s="150"/>
      <c r="BN4" s="150"/>
      <c r="BO4" s="150"/>
      <c r="BP4" s="150"/>
      <c r="BQ4" s="151" t="s">
        <v>75</v>
      </c>
      <c r="BR4" s="150"/>
      <c r="BS4" s="150"/>
      <c r="BT4" s="150"/>
      <c r="BU4" s="150"/>
      <c r="BV4" s="150"/>
      <c r="BW4" s="150"/>
      <c r="BX4" s="150"/>
      <c r="BY4" s="150"/>
      <c r="BZ4" s="150"/>
      <c r="CA4" s="150"/>
      <c r="CB4" s="150" t="s">
        <v>76</v>
      </c>
      <c r="CC4" s="150"/>
      <c r="CD4" s="150"/>
      <c r="CE4" s="150"/>
      <c r="CF4" s="150"/>
      <c r="CG4" s="150"/>
      <c r="CH4" s="150"/>
      <c r="CI4" s="150"/>
      <c r="CJ4" s="150"/>
      <c r="CK4" s="150"/>
      <c r="CL4" s="150"/>
      <c r="CM4" s="152" t="s">
        <v>77</v>
      </c>
      <c r="CN4" s="152" t="s">
        <v>78</v>
      </c>
      <c r="CO4" s="143" t="s">
        <v>79</v>
      </c>
      <c r="CP4" s="144"/>
      <c r="CQ4" s="144"/>
      <c r="CR4" s="144"/>
      <c r="CS4" s="144"/>
      <c r="CT4" s="144"/>
      <c r="CU4" s="144"/>
      <c r="CV4" s="144"/>
      <c r="CW4" s="144"/>
      <c r="CX4" s="144"/>
      <c r="CY4" s="145"/>
      <c r="CZ4" s="150" t="s">
        <v>80</v>
      </c>
      <c r="DA4" s="150"/>
      <c r="DB4" s="150"/>
      <c r="DC4" s="150"/>
      <c r="DD4" s="150"/>
      <c r="DE4" s="150"/>
      <c r="DF4" s="150"/>
      <c r="DG4" s="150"/>
      <c r="DH4" s="150"/>
      <c r="DI4" s="150"/>
      <c r="DJ4" s="150"/>
      <c r="DK4" s="143" t="s">
        <v>81</v>
      </c>
      <c r="DL4" s="144"/>
      <c r="DM4" s="144"/>
      <c r="DN4" s="144"/>
      <c r="DO4" s="144"/>
      <c r="DP4" s="144"/>
      <c r="DQ4" s="144"/>
      <c r="DR4" s="144"/>
      <c r="DS4" s="144"/>
      <c r="DT4" s="144"/>
      <c r="DU4" s="145"/>
    </row>
    <row r="5" spans="1:125">
      <c r="A5" s="50" t="s">
        <v>82</v>
      </c>
      <c r="B5" s="59"/>
      <c r="C5" s="59"/>
      <c r="D5" s="59"/>
      <c r="E5" s="59"/>
      <c r="F5" s="59"/>
      <c r="G5" s="59"/>
      <c r="H5" s="60" t="s">
        <v>83</v>
      </c>
      <c r="I5" s="60" t="s">
        <v>84</v>
      </c>
      <c r="J5" s="60" t="s">
        <v>85</v>
      </c>
      <c r="K5" s="60" t="s">
        <v>86</v>
      </c>
      <c r="L5" s="60" t="s">
        <v>87</v>
      </c>
      <c r="M5" s="60" t="s">
        <v>4</v>
      </c>
      <c r="N5" s="60" t="s">
        <v>5</v>
      </c>
      <c r="O5" s="60" t="s">
        <v>88</v>
      </c>
      <c r="P5" s="60" t="s">
        <v>13</v>
      </c>
      <c r="Q5" s="60" t="s">
        <v>89</v>
      </c>
      <c r="R5" s="60" t="s">
        <v>90</v>
      </c>
      <c r="S5" s="60" t="s">
        <v>91</v>
      </c>
      <c r="T5" s="60" t="s">
        <v>92</v>
      </c>
      <c r="U5" s="60" t="s">
        <v>93</v>
      </c>
      <c r="V5" s="60" t="s">
        <v>94</v>
      </c>
      <c r="W5" s="60" t="s">
        <v>95</v>
      </c>
      <c r="X5" s="60" t="s">
        <v>96</v>
      </c>
      <c r="Y5" s="60" t="s">
        <v>97</v>
      </c>
      <c r="Z5" s="60" t="s">
        <v>98</v>
      </c>
      <c r="AA5" s="60" t="s">
        <v>99</v>
      </c>
      <c r="AB5" s="60" t="s">
        <v>100</v>
      </c>
      <c r="AC5" s="60" t="s">
        <v>101</v>
      </c>
      <c r="AD5" s="60" t="s">
        <v>102</v>
      </c>
      <c r="AE5" s="60" t="s">
        <v>103</v>
      </c>
      <c r="AF5" s="60" t="s">
        <v>104</v>
      </c>
      <c r="AG5" s="60" t="s">
        <v>105</v>
      </c>
      <c r="AH5" s="60" t="s">
        <v>106</v>
      </c>
      <c r="AI5" s="60" t="s">
        <v>107</v>
      </c>
      <c r="AJ5" s="60" t="s">
        <v>97</v>
      </c>
      <c r="AK5" s="60" t="s">
        <v>98</v>
      </c>
      <c r="AL5" s="60" t="s">
        <v>99</v>
      </c>
      <c r="AM5" s="60" t="s">
        <v>100</v>
      </c>
      <c r="AN5" s="60" t="s">
        <v>101</v>
      </c>
      <c r="AO5" s="60" t="s">
        <v>102</v>
      </c>
      <c r="AP5" s="60" t="s">
        <v>103</v>
      </c>
      <c r="AQ5" s="60" t="s">
        <v>104</v>
      </c>
      <c r="AR5" s="60" t="s">
        <v>105</v>
      </c>
      <c r="AS5" s="60" t="s">
        <v>106</v>
      </c>
      <c r="AT5" s="60" t="s">
        <v>107</v>
      </c>
      <c r="AU5" s="60" t="s">
        <v>97</v>
      </c>
      <c r="AV5" s="60" t="s">
        <v>98</v>
      </c>
      <c r="AW5" s="60" t="s">
        <v>99</v>
      </c>
      <c r="AX5" s="60" t="s">
        <v>100</v>
      </c>
      <c r="AY5" s="60" t="s">
        <v>101</v>
      </c>
      <c r="AZ5" s="60" t="s">
        <v>102</v>
      </c>
      <c r="BA5" s="60" t="s">
        <v>103</v>
      </c>
      <c r="BB5" s="60" t="s">
        <v>104</v>
      </c>
      <c r="BC5" s="60" t="s">
        <v>105</v>
      </c>
      <c r="BD5" s="60" t="s">
        <v>106</v>
      </c>
      <c r="BE5" s="60" t="s">
        <v>107</v>
      </c>
      <c r="BF5" s="60" t="s">
        <v>97</v>
      </c>
      <c r="BG5" s="60" t="s">
        <v>98</v>
      </c>
      <c r="BH5" s="60" t="s">
        <v>99</v>
      </c>
      <c r="BI5" s="60" t="s">
        <v>100</v>
      </c>
      <c r="BJ5" s="60" t="s">
        <v>101</v>
      </c>
      <c r="BK5" s="60" t="s">
        <v>102</v>
      </c>
      <c r="BL5" s="60" t="s">
        <v>103</v>
      </c>
      <c r="BM5" s="60" t="s">
        <v>104</v>
      </c>
      <c r="BN5" s="60" t="s">
        <v>105</v>
      </c>
      <c r="BO5" s="60" t="s">
        <v>106</v>
      </c>
      <c r="BP5" s="60" t="s">
        <v>107</v>
      </c>
      <c r="BQ5" s="60" t="s">
        <v>97</v>
      </c>
      <c r="BR5" s="60" t="s">
        <v>98</v>
      </c>
      <c r="BS5" s="60" t="s">
        <v>99</v>
      </c>
      <c r="BT5" s="60" t="s">
        <v>100</v>
      </c>
      <c r="BU5" s="60" t="s">
        <v>101</v>
      </c>
      <c r="BV5" s="60" t="s">
        <v>102</v>
      </c>
      <c r="BW5" s="60" t="s">
        <v>103</v>
      </c>
      <c r="BX5" s="60" t="s">
        <v>104</v>
      </c>
      <c r="BY5" s="60" t="s">
        <v>105</v>
      </c>
      <c r="BZ5" s="60" t="s">
        <v>106</v>
      </c>
      <c r="CA5" s="60" t="s">
        <v>107</v>
      </c>
      <c r="CB5" s="60" t="s">
        <v>97</v>
      </c>
      <c r="CC5" s="60" t="s">
        <v>98</v>
      </c>
      <c r="CD5" s="60" t="s">
        <v>99</v>
      </c>
      <c r="CE5" s="60" t="s">
        <v>100</v>
      </c>
      <c r="CF5" s="60" t="s">
        <v>101</v>
      </c>
      <c r="CG5" s="60" t="s">
        <v>102</v>
      </c>
      <c r="CH5" s="60" t="s">
        <v>103</v>
      </c>
      <c r="CI5" s="60" t="s">
        <v>104</v>
      </c>
      <c r="CJ5" s="60" t="s">
        <v>105</v>
      </c>
      <c r="CK5" s="60" t="s">
        <v>106</v>
      </c>
      <c r="CL5" s="60" t="s">
        <v>107</v>
      </c>
      <c r="CM5" s="153"/>
      <c r="CN5" s="153"/>
      <c r="CO5" s="60" t="s">
        <v>97</v>
      </c>
      <c r="CP5" s="60" t="s">
        <v>98</v>
      </c>
      <c r="CQ5" s="60" t="s">
        <v>99</v>
      </c>
      <c r="CR5" s="60" t="s">
        <v>100</v>
      </c>
      <c r="CS5" s="60" t="s">
        <v>101</v>
      </c>
      <c r="CT5" s="60" t="s">
        <v>102</v>
      </c>
      <c r="CU5" s="60" t="s">
        <v>103</v>
      </c>
      <c r="CV5" s="60" t="s">
        <v>104</v>
      </c>
      <c r="CW5" s="60" t="s">
        <v>105</v>
      </c>
      <c r="CX5" s="60" t="s">
        <v>106</v>
      </c>
      <c r="CY5" s="60" t="s">
        <v>107</v>
      </c>
      <c r="CZ5" s="60" t="s">
        <v>97</v>
      </c>
      <c r="DA5" s="60" t="s">
        <v>98</v>
      </c>
      <c r="DB5" s="60" t="s">
        <v>99</v>
      </c>
      <c r="DC5" s="60" t="s">
        <v>100</v>
      </c>
      <c r="DD5" s="60" t="s">
        <v>101</v>
      </c>
      <c r="DE5" s="60" t="s">
        <v>102</v>
      </c>
      <c r="DF5" s="60" t="s">
        <v>103</v>
      </c>
      <c r="DG5" s="60" t="s">
        <v>104</v>
      </c>
      <c r="DH5" s="60" t="s">
        <v>105</v>
      </c>
      <c r="DI5" s="60" t="s">
        <v>106</v>
      </c>
      <c r="DJ5" s="60" t="s">
        <v>44</v>
      </c>
      <c r="DK5" s="60" t="s">
        <v>97</v>
      </c>
      <c r="DL5" s="60" t="s">
        <v>98</v>
      </c>
      <c r="DM5" s="60" t="s">
        <v>99</v>
      </c>
      <c r="DN5" s="60" t="s">
        <v>100</v>
      </c>
      <c r="DO5" s="60" t="s">
        <v>101</v>
      </c>
      <c r="DP5" s="60" t="s">
        <v>102</v>
      </c>
      <c r="DQ5" s="60" t="s">
        <v>103</v>
      </c>
      <c r="DR5" s="60" t="s">
        <v>104</v>
      </c>
      <c r="DS5" s="60" t="s">
        <v>105</v>
      </c>
      <c r="DT5" s="60" t="s">
        <v>106</v>
      </c>
      <c r="DU5" s="60" t="s">
        <v>107</v>
      </c>
    </row>
    <row r="6" spans="1:125" s="67" customFormat="1">
      <c r="A6" s="50" t="s">
        <v>108</v>
      </c>
      <c r="B6" s="61">
        <f>B8</f>
        <v>2016</v>
      </c>
      <c r="C6" s="61">
        <f t="shared" ref="C6:X6" si="1">C8</f>
        <v>360007</v>
      </c>
      <c r="D6" s="61">
        <f t="shared" si="1"/>
        <v>46</v>
      </c>
      <c r="E6" s="61">
        <f t="shared" si="1"/>
        <v>14</v>
      </c>
      <c r="F6" s="61">
        <f t="shared" si="1"/>
        <v>0</v>
      </c>
      <c r="G6" s="61">
        <f t="shared" si="1"/>
        <v>1</v>
      </c>
      <c r="H6" s="61" t="str">
        <f>SUBSTITUTE(H8,"　","")</f>
        <v>徳島県</v>
      </c>
      <c r="I6" s="61" t="str">
        <f t="shared" si="1"/>
        <v>藍場町地下駐車場</v>
      </c>
      <c r="J6" s="61" t="str">
        <f t="shared" si="1"/>
        <v>法適用</v>
      </c>
      <c r="K6" s="61" t="str">
        <f t="shared" si="1"/>
        <v>駐車場整備事業</v>
      </c>
      <c r="L6" s="61" t="str">
        <f t="shared" si="1"/>
        <v>-</v>
      </c>
      <c r="M6" s="61" t="str">
        <f t="shared" si="1"/>
        <v>Ａ２Ｂ２</v>
      </c>
      <c r="N6" s="61">
        <f t="shared" si="1"/>
        <v>0</v>
      </c>
      <c r="O6" s="62">
        <f t="shared" si="1"/>
        <v>92.5</v>
      </c>
      <c r="P6" s="63" t="str">
        <f t="shared" si="1"/>
        <v>都市計画駐車場</v>
      </c>
      <c r="Q6" s="63" t="str">
        <f t="shared" si="1"/>
        <v>地下式</v>
      </c>
      <c r="R6" s="64">
        <f t="shared" si="1"/>
        <v>44</v>
      </c>
      <c r="S6" s="63" t="str">
        <f t="shared" si="1"/>
        <v>公共施設</v>
      </c>
      <c r="T6" s="63" t="str">
        <f t="shared" si="1"/>
        <v>無</v>
      </c>
      <c r="U6" s="64">
        <f t="shared" si="1"/>
        <v>5400</v>
      </c>
      <c r="V6" s="64">
        <f t="shared" si="1"/>
        <v>295</v>
      </c>
      <c r="W6" s="64">
        <f t="shared" si="1"/>
        <v>300</v>
      </c>
      <c r="X6" s="63" t="str">
        <f t="shared" si="1"/>
        <v>利用料金制</v>
      </c>
      <c r="Y6" s="65">
        <f>IF(Y8="-",NA(),Y8)</f>
        <v>101</v>
      </c>
      <c r="Z6" s="65">
        <f t="shared" ref="Z6:AH6" si="2">IF(Z8="-",NA(),Z8)</f>
        <v>125.1</v>
      </c>
      <c r="AA6" s="65">
        <f t="shared" si="2"/>
        <v>145.1</v>
      </c>
      <c r="AB6" s="65">
        <f t="shared" si="2"/>
        <v>120.2</v>
      </c>
      <c r="AC6" s="65">
        <f t="shared" si="2"/>
        <v>173.9</v>
      </c>
      <c r="AD6" s="65">
        <f t="shared" si="2"/>
        <v>149.6</v>
      </c>
      <c r="AE6" s="65">
        <f t="shared" si="2"/>
        <v>133.69999999999999</v>
      </c>
      <c r="AF6" s="65">
        <f t="shared" si="2"/>
        <v>168</v>
      </c>
      <c r="AG6" s="65">
        <f t="shared" si="2"/>
        <v>163.30000000000001</v>
      </c>
      <c r="AH6" s="65">
        <f t="shared" si="2"/>
        <v>179.9</v>
      </c>
      <c r="AI6" s="62" t="str">
        <f>IF(AI8="-","",IF(AI8="-","【-】","【"&amp;SUBSTITUTE(TEXT(AI8,"#,##0.0"),"-","△")&amp;"】"))</f>
        <v>【170.7】</v>
      </c>
      <c r="AJ6" s="65">
        <f>IF(AJ8="-",NA(),AJ8)</f>
        <v>0</v>
      </c>
      <c r="AK6" s="65">
        <f t="shared" ref="AK6:AS6" si="3">IF(AK8="-",NA(),AK8)</f>
        <v>0</v>
      </c>
      <c r="AL6" s="65">
        <f t="shared" si="3"/>
        <v>0</v>
      </c>
      <c r="AM6" s="65">
        <f t="shared" si="3"/>
        <v>0</v>
      </c>
      <c r="AN6" s="65">
        <f t="shared" si="3"/>
        <v>0</v>
      </c>
      <c r="AO6" s="65">
        <f t="shared" si="3"/>
        <v>0</v>
      </c>
      <c r="AP6" s="65">
        <f t="shared" si="3"/>
        <v>0</v>
      </c>
      <c r="AQ6" s="65">
        <f t="shared" si="3"/>
        <v>0</v>
      </c>
      <c r="AR6" s="65">
        <f t="shared" si="3"/>
        <v>0</v>
      </c>
      <c r="AS6" s="65">
        <f t="shared" si="3"/>
        <v>0</v>
      </c>
      <c r="AT6" s="62" t="str">
        <f>IF(AT8="-","",IF(AT8="-","【-】","【"&amp;SUBSTITUTE(TEXT(AT8,"#,##0.0"),"-","△")&amp;"】"))</f>
        <v>【0.0】</v>
      </c>
      <c r="AU6" s="66">
        <f>IF(AU8="-",NA(),AU8)</f>
        <v>0</v>
      </c>
      <c r="AV6" s="66">
        <f t="shared" ref="AV6:BD6" si="4">IF(AV8="-",NA(),AV8)</f>
        <v>0</v>
      </c>
      <c r="AW6" s="66">
        <f t="shared" si="4"/>
        <v>0</v>
      </c>
      <c r="AX6" s="66">
        <f t="shared" si="4"/>
        <v>0</v>
      </c>
      <c r="AY6" s="66">
        <f t="shared" si="4"/>
        <v>0</v>
      </c>
      <c r="AZ6" s="66">
        <f t="shared" si="4"/>
        <v>0</v>
      </c>
      <c r="BA6" s="66">
        <f t="shared" si="4"/>
        <v>0</v>
      </c>
      <c r="BB6" s="66">
        <f t="shared" si="4"/>
        <v>0</v>
      </c>
      <c r="BC6" s="66">
        <f t="shared" si="4"/>
        <v>0</v>
      </c>
      <c r="BD6" s="66">
        <f t="shared" si="4"/>
        <v>0</v>
      </c>
      <c r="BE6" s="64" t="str">
        <f>IF(BE8="-","",IF(BE8="-","【-】","【"&amp;SUBSTITUTE(TEXT(BE8,"#,##0"),"-","△")&amp;"】"))</f>
        <v>【0】</v>
      </c>
      <c r="BF6" s="65">
        <f>IF(BF8="-",NA(),BF8)</f>
        <v>66.900000000000006</v>
      </c>
      <c r="BG6" s="65">
        <f t="shared" ref="BG6:BO6" si="5">IF(BG8="-",NA(),BG8)</f>
        <v>81.900000000000006</v>
      </c>
      <c r="BH6" s="65">
        <f t="shared" si="5"/>
        <v>92.5</v>
      </c>
      <c r="BI6" s="65">
        <f t="shared" si="5"/>
        <v>75.599999999999994</v>
      </c>
      <c r="BJ6" s="65">
        <f t="shared" si="5"/>
        <v>97.2</v>
      </c>
      <c r="BK6" s="65">
        <f t="shared" si="5"/>
        <v>88.5</v>
      </c>
      <c r="BL6" s="65">
        <f t="shared" si="5"/>
        <v>93.1</v>
      </c>
      <c r="BM6" s="65">
        <f t="shared" si="5"/>
        <v>96.5</v>
      </c>
      <c r="BN6" s="65">
        <f t="shared" si="5"/>
        <v>91.2</v>
      </c>
      <c r="BO6" s="65">
        <f t="shared" si="5"/>
        <v>98.5</v>
      </c>
      <c r="BP6" s="62" t="str">
        <f>IF(BP8="-","",IF(BP8="-","【-】","【"&amp;SUBSTITUTE(TEXT(BP8,"#,##0.0"),"-","△")&amp;"】"))</f>
        <v>【66.5】</v>
      </c>
      <c r="BQ6" s="66">
        <f>IF(BQ8="-",NA(),BQ8)</f>
        <v>62049</v>
      </c>
      <c r="BR6" s="66">
        <f t="shared" ref="BR6:BZ6" si="6">IF(BR8="-",NA(),BR8)</f>
        <v>58223</v>
      </c>
      <c r="BS6" s="66">
        <f t="shared" si="6"/>
        <v>65237</v>
      </c>
      <c r="BT6" s="66">
        <f t="shared" si="6"/>
        <v>54840</v>
      </c>
      <c r="BU6" s="66">
        <f t="shared" si="6"/>
        <v>72296</v>
      </c>
      <c r="BV6" s="66">
        <f t="shared" si="6"/>
        <v>52844</v>
      </c>
      <c r="BW6" s="66">
        <f t="shared" si="6"/>
        <v>46724</v>
      </c>
      <c r="BX6" s="66">
        <f t="shared" si="6"/>
        <v>47805</v>
      </c>
      <c r="BY6" s="66">
        <f t="shared" si="6"/>
        <v>45006</v>
      </c>
      <c r="BZ6" s="66">
        <f t="shared" si="6"/>
        <v>50496</v>
      </c>
      <c r="CA6" s="64" t="str">
        <f>IF(CA8="-","",IF(CA8="-","【-】","【"&amp;SUBSTITUTE(TEXT(CA8,"#,##0"),"-","△")&amp;"】"))</f>
        <v>【36,283】</v>
      </c>
      <c r="CB6" s="65">
        <f>IF(CB8="-",NA(),CB8)</f>
        <v>65.2</v>
      </c>
      <c r="CC6" s="65">
        <f t="shared" ref="CC6:CK6" si="7">IF(CC8="-",NA(),CC8)</f>
        <v>67.900000000000006</v>
      </c>
      <c r="CD6" s="65">
        <f t="shared" si="7"/>
        <v>71.900000000000006</v>
      </c>
      <c r="CE6" s="65">
        <f t="shared" si="7"/>
        <v>74.599999999999994</v>
      </c>
      <c r="CF6" s="65">
        <f t="shared" si="7"/>
        <v>76.8</v>
      </c>
      <c r="CG6" s="65">
        <f t="shared" si="7"/>
        <v>57.5</v>
      </c>
      <c r="CH6" s="65">
        <f t="shared" si="7"/>
        <v>59.5</v>
      </c>
      <c r="CI6" s="65">
        <f t="shared" si="7"/>
        <v>62</v>
      </c>
      <c r="CJ6" s="65">
        <f t="shared" si="7"/>
        <v>64.099999999999994</v>
      </c>
      <c r="CK6" s="65">
        <f t="shared" si="7"/>
        <v>66</v>
      </c>
      <c r="CL6" s="62" t="str">
        <f>IF(CL8="-","",IF(CL8="-","【-】","【"&amp;SUBSTITUTE(TEXT(CL8,"#,##0.0"),"-","△")&amp;"】"))</f>
        <v>【57.5】</v>
      </c>
      <c r="CM6" s="64" t="str">
        <f t="shared" ref="CM6:CN6" si="8">CM8</f>
        <v>-</v>
      </c>
      <c r="CN6" s="64">
        <f t="shared" si="8"/>
        <v>357880</v>
      </c>
      <c r="CO6" s="65">
        <f>IF(CO8="-",NA(),CO8)</f>
        <v>0</v>
      </c>
      <c r="CP6" s="65">
        <f t="shared" ref="CP6:CX6" si="9">IF(CP8="-",NA(),CP8)</f>
        <v>0</v>
      </c>
      <c r="CQ6" s="65">
        <f t="shared" si="9"/>
        <v>0</v>
      </c>
      <c r="CR6" s="65">
        <f t="shared" si="9"/>
        <v>0</v>
      </c>
      <c r="CS6" s="65">
        <f t="shared" si="9"/>
        <v>0</v>
      </c>
      <c r="CT6" s="65">
        <f t="shared" si="9"/>
        <v>0</v>
      </c>
      <c r="CU6" s="65">
        <f t="shared" si="9"/>
        <v>0</v>
      </c>
      <c r="CV6" s="65">
        <f t="shared" si="9"/>
        <v>0</v>
      </c>
      <c r="CW6" s="65">
        <f t="shared" si="9"/>
        <v>0</v>
      </c>
      <c r="CX6" s="65">
        <f t="shared" si="9"/>
        <v>0</v>
      </c>
      <c r="CY6" s="62" t="str">
        <f>IF(CY8="-","",IF(CY8="-","【-】","【"&amp;SUBSTITUTE(TEXT(CY8,"#,##0.0"),"-","△")&amp;"】"))</f>
        <v>【358.3】</v>
      </c>
      <c r="CZ6" s="65">
        <f>IF(CZ8="-",NA(),CZ8)</f>
        <v>44.1</v>
      </c>
      <c r="DA6" s="65">
        <f t="shared" ref="DA6:DI6" si="10">IF(DA8="-",NA(),DA8)</f>
        <v>15.4</v>
      </c>
      <c r="DB6" s="65">
        <f t="shared" si="10"/>
        <v>0</v>
      </c>
      <c r="DC6" s="65">
        <f t="shared" si="10"/>
        <v>0</v>
      </c>
      <c r="DD6" s="65">
        <f t="shared" si="10"/>
        <v>0</v>
      </c>
      <c r="DE6" s="65">
        <f t="shared" si="10"/>
        <v>33</v>
      </c>
      <c r="DF6" s="65">
        <f t="shared" si="10"/>
        <v>21.9</v>
      </c>
      <c r="DG6" s="65">
        <f t="shared" si="10"/>
        <v>16.5</v>
      </c>
      <c r="DH6" s="65">
        <f t="shared" si="10"/>
        <v>13.7</v>
      </c>
      <c r="DI6" s="65">
        <f t="shared" si="10"/>
        <v>11</v>
      </c>
      <c r="DJ6" s="62" t="str">
        <f>IF(DJ8="-","",IF(DJ8="-","【-】","【"&amp;SUBSTITUTE(TEXT(DJ8,"#,##0.0"),"-","△")&amp;"】"))</f>
        <v>【12.4】</v>
      </c>
      <c r="DK6" s="65">
        <f>IF(DK8="-",NA(),DK8)</f>
        <v>132.9</v>
      </c>
      <c r="DL6" s="65">
        <f t="shared" ref="DL6:DT6" si="11">IF(DL8="-",NA(),DL8)</f>
        <v>128.1</v>
      </c>
      <c r="DM6" s="65">
        <f t="shared" si="11"/>
        <v>129.19999999999999</v>
      </c>
      <c r="DN6" s="65">
        <f t="shared" si="11"/>
        <v>143.1</v>
      </c>
      <c r="DO6" s="65">
        <f t="shared" si="11"/>
        <v>148.5</v>
      </c>
      <c r="DP6" s="65">
        <f t="shared" si="11"/>
        <v>147.9</v>
      </c>
      <c r="DQ6" s="65">
        <f t="shared" si="11"/>
        <v>140.80000000000001</v>
      </c>
      <c r="DR6" s="65">
        <f t="shared" si="11"/>
        <v>139.30000000000001</v>
      </c>
      <c r="DS6" s="65">
        <f t="shared" si="11"/>
        <v>149.30000000000001</v>
      </c>
      <c r="DT6" s="65">
        <f t="shared" si="11"/>
        <v>150.80000000000001</v>
      </c>
      <c r="DU6" s="62" t="str">
        <f>IF(DU8="-","",IF(DU8="-","【-】","【"&amp;SUBSTITUTE(TEXT(DU8,"#,##0.0"),"-","△")&amp;"】"))</f>
        <v>【188.5】</v>
      </c>
    </row>
    <row r="7" spans="1:125" s="67" customFormat="1">
      <c r="A7" s="50" t="s">
        <v>109</v>
      </c>
      <c r="B7" s="61">
        <f t="shared" ref="B7:X7" si="12">B8</f>
        <v>2016</v>
      </c>
      <c r="C7" s="61">
        <f t="shared" si="12"/>
        <v>360007</v>
      </c>
      <c r="D7" s="61">
        <f t="shared" si="12"/>
        <v>46</v>
      </c>
      <c r="E7" s="61">
        <f t="shared" si="12"/>
        <v>14</v>
      </c>
      <c r="F7" s="61">
        <f t="shared" si="12"/>
        <v>0</v>
      </c>
      <c r="G7" s="61">
        <f t="shared" si="12"/>
        <v>1</v>
      </c>
      <c r="H7" s="61" t="str">
        <f t="shared" si="12"/>
        <v>徳島県</v>
      </c>
      <c r="I7" s="61" t="str">
        <f t="shared" si="12"/>
        <v>藍場町地下駐車場</v>
      </c>
      <c r="J7" s="61" t="str">
        <f t="shared" si="12"/>
        <v>法適用</v>
      </c>
      <c r="K7" s="61" t="str">
        <f t="shared" si="12"/>
        <v>駐車場整備事業</v>
      </c>
      <c r="L7" s="61" t="str">
        <f t="shared" si="12"/>
        <v>-</v>
      </c>
      <c r="M7" s="61" t="str">
        <f t="shared" si="12"/>
        <v>Ａ２Ｂ２</v>
      </c>
      <c r="N7" s="61">
        <f t="shared" si="12"/>
        <v>0</v>
      </c>
      <c r="O7" s="62">
        <f t="shared" si="12"/>
        <v>92.5</v>
      </c>
      <c r="P7" s="63" t="str">
        <f t="shared" si="12"/>
        <v>都市計画駐車場</v>
      </c>
      <c r="Q7" s="63" t="str">
        <f t="shared" si="12"/>
        <v>地下式</v>
      </c>
      <c r="R7" s="64">
        <f t="shared" si="12"/>
        <v>44</v>
      </c>
      <c r="S7" s="63" t="str">
        <f t="shared" si="12"/>
        <v>公共施設</v>
      </c>
      <c r="T7" s="63" t="str">
        <f t="shared" si="12"/>
        <v>無</v>
      </c>
      <c r="U7" s="64">
        <f t="shared" si="12"/>
        <v>5400</v>
      </c>
      <c r="V7" s="64">
        <f t="shared" si="12"/>
        <v>295</v>
      </c>
      <c r="W7" s="64">
        <f t="shared" si="12"/>
        <v>300</v>
      </c>
      <c r="X7" s="63" t="str">
        <f t="shared" si="12"/>
        <v>利用料金制</v>
      </c>
      <c r="Y7" s="65">
        <f>Y8</f>
        <v>101</v>
      </c>
      <c r="Z7" s="65">
        <f t="shared" ref="Z7:AH7" si="13">Z8</f>
        <v>125.1</v>
      </c>
      <c r="AA7" s="65">
        <f t="shared" si="13"/>
        <v>145.1</v>
      </c>
      <c r="AB7" s="65">
        <f t="shared" si="13"/>
        <v>120.2</v>
      </c>
      <c r="AC7" s="65">
        <f t="shared" si="13"/>
        <v>173.9</v>
      </c>
      <c r="AD7" s="65">
        <f t="shared" si="13"/>
        <v>149.6</v>
      </c>
      <c r="AE7" s="65">
        <f t="shared" si="13"/>
        <v>133.69999999999999</v>
      </c>
      <c r="AF7" s="65">
        <f t="shared" si="13"/>
        <v>168</v>
      </c>
      <c r="AG7" s="65">
        <f t="shared" si="13"/>
        <v>163.30000000000001</v>
      </c>
      <c r="AH7" s="65">
        <f t="shared" si="13"/>
        <v>179.9</v>
      </c>
      <c r="AI7" s="62"/>
      <c r="AJ7" s="65">
        <f>AJ8</f>
        <v>0</v>
      </c>
      <c r="AK7" s="65">
        <f t="shared" ref="AK7:AS7" si="14">AK8</f>
        <v>0</v>
      </c>
      <c r="AL7" s="65">
        <f t="shared" si="14"/>
        <v>0</v>
      </c>
      <c r="AM7" s="65">
        <f t="shared" si="14"/>
        <v>0</v>
      </c>
      <c r="AN7" s="65">
        <f t="shared" si="14"/>
        <v>0</v>
      </c>
      <c r="AO7" s="65">
        <f t="shared" si="14"/>
        <v>0</v>
      </c>
      <c r="AP7" s="65">
        <f t="shared" si="14"/>
        <v>0</v>
      </c>
      <c r="AQ7" s="65">
        <f t="shared" si="14"/>
        <v>0</v>
      </c>
      <c r="AR7" s="65">
        <f t="shared" si="14"/>
        <v>0</v>
      </c>
      <c r="AS7" s="65">
        <f t="shared" si="14"/>
        <v>0</v>
      </c>
      <c r="AT7" s="62"/>
      <c r="AU7" s="66">
        <f>AU8</f>
        <v>0</v>
      </c>
      <c r="AV7" s="66">
        <f t="shared" ref="AV7:BD7" si="15">AV8</f>
        <v>0</v>
      </c>
      <c r="AW7" s="66">
        <f t="shared" si="15"/>
        <v>0</v>
      </c>
      <c r="AX7" s="66">
        <f t="shared" si="15"/>
        <v>0</v>
      </c>
      <c r="AY7" s="66">
        <f t="shared" si="15"/>
        <v>0</v>
      </c>
      <c r="AZ7" s="66">
        <f t="shared" si="15"/>
        <v>0</v>
      </c>
      <c r="BA7" s="66">
        <f t="shared" si="15"/>
        <v>0</v>
      </c>
      <c r="BB7" s="66">
        <f t="shared" si="15"/>
        <v>0</v>
      </c>
      <c r="BC7" s="66">
        <f t="shared" si="15"/>
        <v>0</v>
      </c>
      <c r="BD7" s="66">
        <f t="shared" si="15"/>
        <v>0</v>
      </c>
      <c r="BE7" s="64"/>
      <c r="BF7" s="65">
        <f>BF8</f>
        <v>66.900000000000006</v>
      </c>
      <c r="BG7" s="65">
        <f t="shared" ref="BG7:BO7" si="16">BG8</f>
        <v>81.900000000000006</v>
      </c>
      <c r="BH7" s="65">
        <f t="shared" si="16"/>
        <v>92.5</v>
      </c>
      <c r="BI7" s="65">
        <f t="shared" si="16"/>
        <v>75.599999999999994</v>
      </c>
      <c r="BJ7" s="65">
        <f t="shared" si="16"/>
        <v>97.2</v>
      </c>
      <c r="BK7" s="65">
        <f t="shared" si="16"/>
        <v>88.5</v>
      </c>
      <c r="BL7" s="65">
        <f t="shared" si="16"/>
        <v>93.1</v>
      </c>
      <c r="BM7" s="65">
        <f t="shared" si="16"/>
        <v>96.5</v>
      </c>
      <c r="BN7" s="65">
        <f t="shared" si="16"/>
        <v>91.2</v>
      </c>
      <c r="BO7" s="65">
        <f t="shared" si="16"/>
        <v>98.5</v>
      </c>
      <c r="BP7" s="62"/>
      <c r="BQ7" s="66">
        <f>BQ8</f>
        <v>62049</v>
      </c>
      <c r="BR7" s="66">
        <f t="shared" ref="BR7:BZ7" si="17">BR8</f>
        <v>58223</v>
      </c>
      <c r="BS7" s="66">
        <f t="shared" si="17"/>
        <v>65237</v>
      </c>
      <c r="BT7" s="66">
        <f t="shared" si="17"/>
        <v>54840</v>
      </c>
      <c r="BU7" s="66">
        <f t="shared" si="17"/>
        <v>72296</v>
      </c>
      <c r="BV7" s="66">
        <f t="shared" si="17"/>
        <v>52844</v>
      </c>
      <c r="BW7" s="66">
        <f t="shared" si="17"/>
        <v>46724</v>
      </c>
      <c r="BX7" s="66">
        <f t="shared" si="17"/>
        <v>47805</v>
      </c>
      <c r="BY7" s="66">
        <f t="shared" si="17"/>
        <v>45006</v>
      </c>
      <c r="BZ7" s="66">
        <f t="shared" si="17"/>
        <v>50496</v>
      </c>
      <c r="CA7" s="64"/>
      <c r="CB7" s="65">
        <f>CB8</f>
        <v>65.2</v>
      </c>
      <c r="CC7" s="65">
        <f t="shared" ref="CC7:CK7" si="18">CC8</f>
        <v>67.900000000000006</v>
      </c>
      <c r="CD7" s="65">
        <f t="shared" si="18"/>
        <v>71.900000000000006</v>
      </c>
      <c r="CE7" s="65">
        <f t="shared" si="18"/>
        <v>74.599999999999994</v>
      </c>
      <c r="CF7" s="65">
        <f t="shared" si="18"/>
        <v>76.8</v>
      </c>
      <c r="CG7" s="65">
        <f t="shared" si="18"/>
        <v>57.5</v>
      </c>
      <c r="CH7" s="65">
        <f t="shared" si="18"/>
        <v>59.5</v>
      </c>
      <c r="CI7" s="65">
        <f t="shared" si="18"/>
        <v>62</v>
      </c>
      <c r="CJ7" s="65">
        <f t="shared" si="18"/>
        <v>64.099999999999994</v>
      </c>
      <c r="CK7" s="65">
        <f t="shared" si="18"/>
        <v>66</v>
      </c>
      <c r="CL7" s="62"/>
      <c r="CM7" s="64" t="str">
        <f>CM8</f>
        <v>-</v>
      </c>
      <c r="CN7" s="64">
        <f>CN8</f>
        <v>357880</v>
      </c>
      <c r="CO7" s="65">
        <f>CO8</f>
        <v>0</v>
      </c>
      <c r="CP7" s="65">
        <f t="shared" ref="CP7:CX7" si="19">CP8</f>
        <v>0</v>
      </c>
      <c r="CQ7" s="65">
        <f t="shared" si="19"/>
        <v>0</v>
      </c>
      <c r="CR7" s="65">
        <f t="shared" si="19"/>
        <v>0</v>
      </c>
      <c r="CS7" s="65">
        <f t="shared" si="19"/>
        <v>0</v>
      </c>
      <c r="CT7" s="65">
        <f t="shared" si="19"/>
        <v>0</v>
      </c>
      <c r="CU7" s="65">
        <f t="shared" si="19"/>
        <v>0</v>
      </c>
      <c r="CV7" s="65">
        <f t="shared" si="19"/>
        <v>0</v>
      </c>
      <c r="CW7" s="65">
        <f t="shared" si="19"/>
        <v>0</v>
      </c>
      <c r="CX7" s="65">
        <f t="shared" si="19"/>
        <v>0</v>
      </c>
      <c r="CY7" s="62"/>
      <c r="CZ7" s="65">
        <f>CZ8</f>
        <v>44.1</v>
      </c>
      <c r="DA7" s="65">
        <f t="shared" ref="DA7:DI7" si="20">DA8</f>
        <v>15.4</v>
      </c>
      <c r="DB7" s="65">
        <f t="shared" si="20"/>
        <v>0</v>
      </c>
      <c r="DC7" s="65">
        <f t="shared" si="20"/>
        <v>0</v>
      </c>
      <c r="DD7" s="65">
        <f t="shared" si="20"/>
        <v>0</v>
      </c>
      <c r="DE7" s="65">
        <f t="shared" si="20"/>
        <v>33</v>
      </c>
      <c r="DF7" s="65">
        <f t="shared" si="20"/>
        <v>21.9</v>
      </c>
      <c r="DG7" s="65">
        <f t="shared" si="20"/>
        <v>16.5</v>
      </c>
      <c r="DH7" s="65">
        <f t="shared" si="20"/>
        <v>13.7</v>
      </c>
      <c r="DI7" s="65">
        <f t="shared" si="20"/>
        <v>11</v>
      </c>
      <c r="DJ7" s="62"/>
      <c r="DK7" s="65">
        <f>DK8</f>
        <v>132.9</v>
      </c>
      <c r="DL7" s="65">
        <f t="shared" ref="DL7:DT7" si="21">DL8</f>
        <v>128.1</v>
      </c>
      <c r="DM7" s="65">
        <f t="shared" si="21"/>
        <v>129.19999999999999</v>
      </c>
      <c r="DN7" s="65">
        <f t="shared" si="21"/>
        <v>143.1</v>
      </c>
      <c r="DO7" s="65">
        <f t="shared" si="21"/>
        <v>148.5</v>
      </c>
      <c r="DP7" s="65">
        <f t="shared" si="21"/>
        <v>147.9</v>
      </c>
      <c r="DQ7" s="65">
        <f t="shared" si="21"/>
        <v>140.80000000000001</v>
      </c>
      <c r="DR7" s="65">
        <f t="shared" si="21"/>
        <v>139.30000000000001</v>
      </c>
      <c r="DS7" s="65">
        <f t="shared" si="21"/>
        <v>149.30000000000001</v>
      </c>
      <c r="DT7" s="65">
        <f t="shared" si="21"/>
        <v>150.80000000000001</v>
      </c>
      <c r="DU7" s="62"/>
    </row>
    <row r="8" spans="1:125" s="67" customFormat="1">
      <c r="A8" s="50"/>
      <c r="B8" s="68">
        <v>2016</v>
      </c>
      <c r="C8" s="68">
        <v>360007</v>
      </c>
      <c r="D8" s="68">
        <v>46</v>
      </c>
      <c r="E8" s="68">
        <v>14</v>
      </c>
      <c r="F8" s="68">
        <v>0</v>
      </c>
      <c r="G8" s="68">
        <v>1</v>
      </c>
      <c r="H8" s="68" t="s">
        <v>110</v>
      </c>
      <c r="I8" s="68" t="s">
        <v>111</v>
      </c>
      <c r="J8" s="68" t="s">
        <v>112</v>
      </c>
      <c r="K8" s="68" t="s">
        <v>113</v>
      </c>
      <c r="L8" s="68" t="s">
        <v>114</v>
      </c>
      <c r="M8" s="68" t="s">
        <v>115</v>
      </c>
      <c r="N8" s="68"/>
      <c r="O8" s="69">
        <v>92.5</v>
      </c>
      <c r="P8" s="70" t="s">
        <v>116</v>
      </c>
      <c r="Q8" s="70" t="s">
        <v>117</v>
      </c>
      <c r="R8" s="71">
        <v>44</v>
      </c>
      <c r="S8" s="70" t="s">
        <v>118</v>
      </c>
      <c r="T8" s="70" t="s">
        <v>119</v>
      </c>
      <c r="U8" s="71">
        <v>5400</v>
      </c>
      <c r="V8" s="71">
        <v>295</v>
      </c>
      <c r="W8" s="71">
        <v>300</v>
      </c>
      <c r="X8" s="70" t="s">
        <v>120</v>
      </c>
      <c r="Y8" s="72">
        <v>101</v>
      </c>
      <c r="Z8" s="72">
        <v>125.1</v>
      </c>
      <c r="AA8" s="72">
        <v>145.1</v>
      </c>
      <c r="AB8" s="72">
        <v>120.2</v>
      </c>
      <c r="AC8" s="72">
        <v>173.9</v>
      </c>
      <c r="AD8" s="72">
        <v>149.6</v>
      </c>
      <c r="AE8" s="72">
        <v>133.69999999999999</v>
      </c>
      <c r="AF8" s="72">
        <v>168</v>
      </c>
      <c r="AG8" s="72">
        <v>163.30000000000001</v>
      </c>
      <c r="AH8" s="72">
        <v>179.9</v>
      </c>
      <c r="AI8" s="69">
        <v>170.7</v>
      </c>
      <c r="AJ8" s="72">
        <v>0</v>
      </c>
      <c r="AK8" s="72">
        <v>0</v>
      </c>
      <c r="AL8" s="72">
        <v>0</v>
      </c>
      <c r="AM8" s="72">
        <v>0</v>
      </c>
      <c r="AN8" s="72">
        <v>0</v>
      </c>
      <c r="AO8" s="72">
        <v>0</v>
      </c>
      <c r="AP8" s="72">
        <v>0</v>
      </c>
      <c r="AQ8" s="72">
        <v>0</v>
      </c>
      <c r="AR8" s="72">
        <v>0</v>
      </c>
      <c r="AS8" s="72">
        <v>0</v>
      </c>
      <c r="AT8" s="69">
        <v>0</v>
      </c>
      <c r="AU8" s="73">
        <v>0</v>
      </c>
      <c r="AV8" s="73">
        <v>0</v>
      </c>
      <c r="AW8" s="73">
        <v>0</v>
      </c>
      <c r="AX8" s="73">
        <v>0</v>
      </c>
      <c r="AY8" s="73">
        <v>0</v>
      </c>
      <c r="AZ8" s="73">
        <v>0</v>
      </c>
      <c r="BA8" s="73">
        <v>0</v>
      </c>
      <c r="BB8" s="73">
        <v>0</v>
      </c>
      <c r="BC8" s="73">
        <v>0</v>
      </c>
      <c r="BD8" s="73">
        <v>0</v>
      </c>
      <c r="BE8" s="73">
        <v>0</v>
      </c>
      <c r="BF8" s="72">
        <v>66.900000000000006</v>
      </c>
      <c r="BG8" s="72">
        <v>81.900000000000006</v>
      </c>
      <c r="BH8" s="72">
        <v>92.5</v>
      </c>
      <c r="BI8" s="72">
        <v>75.599999999999994</v>
      </c>
      <c r="BJ8" s="72">
        <v>97.2</v>
      </c>
      <c r="BK8" s="72">
        <v>88.5</v>
      </c>
      <c r="BL8" s="72">
        <v>93.1</v>
      </c>
      <c r="BM8" s="72">
        <v>96.5</v>
      </c>
      <c r="BN8" s="72">
        <v>91.2</v>
      </c>
      <c r="BO8" s="72">
        <v>98.5</v>
      </c>
      <c r="BP8" s="69">
        <v>66.5</v>
      </c>
      <c r="BQ8" s="73">
        <v>62049</v>
      </c>
      <c r="BR8" s="73">
        <v>58223</v>
      </c>
      <c r="BS8" s="73">
        <v>65237</v>
      </c>
      <c r="BT8" s="74">
        <v>54840</v>
      </c>
      <c r="BU8" s="74">
        <v>72296</v>
      </c>
      <c r="BV8" s="73">
        <v>52844</v>
      </c>
      <c r="BW8" s="73">
        <v>46724</v>
      </c>
      <c r="BX8" s="73">
        <v>47805</v>
      </c>
      <c r="BY8" s="73">
        <v>45006</v>
      </c>
      <c r="BZ8" s="73">
        <v>50496</v>
      </c>
      <c r="CA8" s="71">
        <v>36283</v>
      </c>
      <c r="CB8" s="72">
        <v>65.2</v>
      </c>
      <c r="CC8" s="72">
        <v>67.900000000000006</v>
      </c>
      <c r="CD8" s="72">
        <v>71.900000000000006</v>
      </c>
      <c r="CE8" s="72">
        <v>74.599999999999994</v>
      </c>
      <c r="CF8" s="72">
        <v>76.8</v>
      </c>
      <c r="CG8" s="72">
        <v>57.5</v>
      </c>
      <c r="CH8" s="72">
        <v>59.5</v>
      </c>
      <c r="CI8" s="72">
        <v>62</v>
      </c>
      <c r="CJ8" s="72">
        <v>64.099999999999994</v>
      </c>
      <c r="CK8" s="72">
        <v>66</v>
      </c>
      <c r="CL8" s="69">
        <v>57.5</v>
      </c>
      <c r="CM8" s="71" t="s">
        <v>114</v>
      </c>
      <c r="CN8" s="71">
        <v>357880</v>
      </c>
      <c r="CO8" s="72">
        <v>0</v>
      </c>
      <c r="CP8" s="72">
        <v>0</v>
      </c>
      <c r="CQ8" s="72">
        <v>0</v>
      </c>
      <c r="CR8" s="72">
        <v>0</v>
      </c>
      <c r="CS8" s="72">
        <v>0</v>
      </c>
      <c r="CT8" s="72">
        <v>0</v>
      </c>
      <c r="CU8" s="72">
        <v>0</v>
      </c>
      <c r="CV8" s="72">
        <v>0</v>
      </c>
      <c r="CW8" s="72">
        <v>0</v>
      </c>
      <c r="CX8" s="72">
        <v>0</v>
      </c>
      <c r="CY8" s="69">
        <v>358.3</v>
      </c>
      <c r="CZ8" s="72">
        <v>44.1</v>
      </c>
      <c r="DA8" s="72">
        <v>15.4</v>
      </c>
      <c r="DB8" s="72">
        <v>0</v>
      </c>
      <c r="DC8" s="72">
        <v>0</v>
      </c>
      <c r="DD8" s="72">
        <v>0</v>
      </c>
      <c r="DE8" s="72">
        <v>33</v>
      </c>
      <c r="DF8" s="72">
        <v>21.9</v>
      </c>
      <c r="DG8" s="72">
        <v>16.5</v>
      </c>
      <c r="DH8" s="72">
        <v>13.7</v>
      </c>
      <c r="DI8" s="72">
        <v>11</v>
      </c>
      <c r="DJ8" s="69">
        <v>12.4</v>
      </c>
      <c r="DK8" s="72">
        <v>132.9</v>
      </c>
      <c r="DL8" s="72">
        <v>128.1</v>
      </c>
      <c r="DM8" s="72">
        <v>129.19999999999999</v>
      </c>
      <c r="DN8" s="72">
        <v>143.1</v>
      </c>
      <c r="DO8" s="72">
        <v>148.5</v>
      </c>
      <c r="DP8" s="72">
        <v>147.9</v>
      </c>
      <c r="DQ8" s="72">
        <v>140.80000000000001</v>
      </c>
      <c r="DR8" s="72">
        <v>139.30000000000001</v>
      </c>
      <c r="DS8" s="72">
        <v>149.30000000000001</v>
      </c>
      <c r="DT8" s="72">
        <v>150.80000000000001</v>
      </c>
      <c r="DU8" s="69">
        <v>188.5</v>
      </c>
    </row>
    <row r="9" spans="1:12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c r="A10" s="79"/>
      <c r="B10" s="79" t="s">
        <v>121</v>
      </c>
      <c r="C10" s="79" t="s">
        <v>122</v>
      </c>
      <c r="D10" s="79" t="s">
        <v>123</v>
      </c>
      <c r="E10" s="79" t="s">
        <v>124</v>
      </c>
      <c r="F10" s="79" t="s">
        <v>125</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c r="A11" s="79" t="s">
        <v>60</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2018-03-09T00:16:19Z</cp:lastPrinted>
  <dcterms:created xsi:type="dcterms:W3CDTF">2018-02-09T01:43:29Z</dcterms:created>
  <dcterms:modified xsi:type="dcterms:W3CDTF">2018-03-26T01:30:24Z</dcterms:modified>
  <cp:category/>
</cp:coreProperties>
</file>