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43熊本県（都道府県）-\"/>
    </mc:Choice>
  </mc:AlternateContent>
  <workbookProtection workbookAlgorithmName="SHA-512" workbookHashValue="w65sZ3+LAZeRxO/nX0d+Y4QnuWcqu+xhLAxDxyskGxl225t2VyXe+hrDnEVb0xumo0DF3IEyt36NpO/2qdYixA==" workbookSaltValue="EvXQ5tXs8PCt4xpKuzuuXw==" workbookSpinCount="100000" lockStructure="1"/>
  <bookViews>
    <workbookView xWindow="240" yWindow="96" windowWidth="14940" windowHeight="7848"/>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MA31" i="4" s="1"/>
  <c r="DN7" i="5"/>
  <c r="DM7" i="5"/>
  <c r="DL7" i="5"/>
  <c r="DK7" i="5"/>
  <c r="JC31" i="4" s="1"/>
  <c r="DI7" i="5"/>
  <c r="MI78" i="4" s="1"/>
  <c r="DH7" i="5"/>
  <c r="DG7" i="5"/>
  <c r="DF7" i="5"/>
  <c r="DE7" i="5"/>
  <c r="KA78" i="4" s="1"/>
  <c r="DD7" i="5"/>
  <c r="DC7" i="5"/>
  <c r="DB7" i="5"/>
  <c r="LE77" i="4" s="1"/>
  <c r="DA7" i="5"/>
  <c r="KP77" i="4" s="1"/>
  <c r="CZ7" i="5"/>
  <c r="CX7" i="5"/>
  <c r="IT78" i="4" s="1"/>
  <c r="CW7" i="5"/>
  <c r="IE78" i="4" s="1"/>
  <c r="CV7" i="5"/>
  <c r="CU7" i="5"/>
  <c r="CT7" i="5"/>
  <c r="GL78" i="4" s="1"/>
  <c r="CS7" i="5"/>
  <c r="IT77" i="4" s="1"/>
  <c r="CR7" i="5"/>
  <c r="IE77" i="4" s="1"/>
  <c r="CQ7" i="5"/>
  <c r="CP7" i="5"/>
  <c r="CO7" i="5"/>
  <c r="GL77" i="4" s="1"/>
  <c r="CN7" i="5"/>
  <c r="CV76" i="4" s="1"/>
  <c r="CM7" i="5"/>
  <c r="CK7" i="5"/>
  <c r="CJ7" i="5"/>
  <c r="CI7" i="5"/>
  <c r="CH7" i="5"/>
  <c r="CG7" i="5"/>
  <c r="CF7" i="5"/>
  <c r="BZ77" i="4" s="1"/>
  <c r="CE7" i="5"/>
  <c r="BK77" i="4" s="1"/>
  <c r="CD7" i="5"/>
  <c r="CC7" i="5"/>
  <c r="CB7" i="5"/>
  <c r="R77" i="4" s="1"/>
  <c r="BZ7" i="5"/>
  <c r="MA53" i="4" s="1"/>
  <c r="BY7" i="5"/>
  <c r="BX7" i="5"/>
  <c r="BW7" i="5"/>
  <c r="BV7" i="5"/>
  <c r="JC53" i="4" s="1"/>
  <c r="BU7" i="5"/>
  <c r="BT7" i="5"/>
  <c r="BS7" i="5"/>
  <c r="KO52" i="4" s="1"/>
  <c r="BR7" i="5"/>
  <c r="BQ7" i="5"/>
  <c r="BO7" i="5"/>
  <c r="HJ53" i="4" s="1"/>
  <c r="BN7" i="5"/>
  <c r="GQ53" i="4" s="1"/>
  <c r="BM7" i="5"/>
  <c r="BL7" i="5"/>
  <c r="BK7" i="5"/>
  <c r="EL53" i="4" s="1"/>
  <c r="BJ7" i="5"/>
  <c r="HJ52" i="4" s="1"/>
  <c r="BI7" i="5"/>
  <c r="GQ52" i="4" s="1"/>
  <c r="BH7" i="5"/>
  <c r="BG7" i="5"/>
  <c r="BF7" i="5"/>
  <c r="EL52" i="4" s="1"/>
  <c r="BD7" i="5"/>
  <c r="CS53" i="4" s="1"/>
  <c r="BC7" i="5"/>
  <c r="BB7" i="5"/>
  <c r="BA7" i="5"/>
  <c r="AN53" i="4" s="1"/>
  <c r="AZ7" i="5"/>
  <c r="U53" i="4" s="1"/>
  <c r="AY7" i="5"/>
  <c r="AX7" i="5"/>
  <c r="AW7" i="5"/>
  <c r="AV7" i="5"/>
  <c r="AU7" i="5"/>
  <c r="AS7" i="5"/>
  <c r="AR7" i="5"/>
  <c r="GQ32" i="4" s="1"/>
  <c r="AQ7" i="5"/>
  <c r="AP7" i="5"/>
  <c r="AO7" i="5"/>
  <c r="AN7" i="5"/>
  <c r="HJ31" i="4" s="1"/>
  <c r="AM7" i="5"/>
  <c r="GQ31" i="4" s="1"/>
  <c r="AL7" i="5"/>
  <c r="AK7" i="5"/>
  <c r="FE31" i="4" s="1"/>
  <c r="AJ7" i="5"/>
  <c r="EL31" i="4" s="1"/>
  <c r="AH7" i="5"/>
  <c r="CS32" i="4" s="1"/>
  <c r="AG7" i="5"/>
  <c r="AF7" i="5"/>
  <c r="AE7" i="5"/>
  <c r="AD7" i="5"/>
  <c r="U32" i="4" s="1"/>
  <c r="AC7" i="5"/>
  <c r="AB7" i="5"/>
  <c r="AA7" i="5"/>
  <c r="BG31" i="4" s="1"/>
  <c r="Z7" i="5"/>
  <c r="AN31" i="4" s="1"/>
  <c r="Y7" i="5"/>
  <c r="X7" i="5"/>
  <c r="W7" i="5"/>
  <c r="JQ10" i="4" s="1"/>
  <c r="V7" i="5"/>
  <c r="HX10" i="4" s="1"/>
  <c r="U7" i="5"/>
  <c r="T7" i="5"/>
  <c r="S7" i="5"/>
  <c r="HX8" i="4" s="1"/>
  <c r="R7" i="5"/>
  <c r="DU10" i="4" s="1"/>
  <c r="Q7" i="5"/>
  <c r="P7" i="5"/>
  <c r="AQ10" i="4" s="1"/>
  <c r="O7" i="5"/>
  <c r="B10" i="4" s="1"/>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E88" i="4"/>
  <c r="D88" i="4"/>
  <c r="LT78" i="4"/>
  <c r="LE78" i="4"/>
  <c r="KP78" i="4"/>
  <c r="HP78" i="4"/>
  <c r="HA78" i="4"/>
  <c r="BZ78" i="4"/>
  <c r="BK78" i="4"/>
  <c r="AV78" i="4"/>
  <c r="AG78" i="4"/>
  <c r="R78" i="4"/>
  <c r="MI77" i="4"/>
  <c r="LT77" i="4"/>
  <c r="KA77" i="4"/>
  <c r="HP77" i="4"/>
  <c r="HA77" i="4"/>
  <c r="AV77" i="4"/>
  <c r="AG77" i="4"/>
  <c r="CV67" i="4"/>
  <c r="LH53" i="4"/>
  <c r="KO53" i="4"/>
  <c r="JV53" i="4"/>
  <c r="FX53" i="4"/>
  <c r="FE53" i="4"/>
  <c r="BZ53" i="4"/>
  <c r="BG53" i="4"/>
  <c r="MA52" i="4"/>
  <c r="LH52" i="4"/>
  <c r="JV52" i="4"/>
  <c r="JC52" i="4"/>
  <c r="FX52" i="4"/>
  <c r="FE52" i="4"/>
  <c r="CS52" i="4"/>
  <c r="BZ52" i="4"/>
  <c r="BG52" i="4"/>
  <c r="AN52" i="4"/>
  <c r="U52" i="4"/>
  <c r="MA32" i="4"/>
  <c r="LH32" i="4"/>
  <c r="KO32" i="4"/>
  <c r="JV32" i="4"/>
  <c r="JC32" i="4"/>
  <c r="HJ32" i="4"/>
  <c r="FX32" i="4"/>
  <c r="FE32" i="4"/>
  <c r="EL32" i="4"/>
  <c r="BZ32" i="4"/>
  <c r="BG32" i="4"/>
  <c r="AN32" i="4"/>
  <c r="LH31" i="4"/>
  <c r="KO31" i="4"/>
  <c r="JV31" i="4"/>
  <c r="FX31" i="4"/>
  <c r="CS31" i="4"/>
  <c r="BZ31" i="4"/>
  <c r="U31" i="4"/>
  <c r="LJ10" i="4"/>
  <c r="CF10" i="4"/>
  <c r="LJ8" i="4"/>
  <c r="JQ8" i="4"/>
  <c r="DU8" i="4"/>
  <c r="CF8" i="4"/>
  <c r="B6" i="4"/>
  <c r="MI76" i="4" l="1"/>
  <c r="HJ51" i="4"/>
  <c r="MA30" i="4"/>
  <c r="IT76" i="4"/>
  <c r="HJ30" i="4"/>
  <c r="CS51" i="4"/>
  <c r="CS30" i="4"/>
  <c r="BZ76" i="4"/>
  <c r="MA51" i="4"/>
  <c r="C11" i="5"/>
  <c r="D11" i="5"/>
  <c r="E11" i="5"/>
  <c r="B11" i="5"/>
  <c r="BK76" i="4" l="1"/>
  <c r="LH51" i="4"/>
  <c r="LT76" i="4"/>
  <c r="GQ51" i="4"/>
  <c r="LH30" i="4"/>
  <c r="IE76" i="4"/>
  <c r="BZ51" i="4"/>
  <c r="GQ30" i="4"/>
  <c r="BZ30" i="4"/>
  <c r="BG30" i="4"/>
  <c r="AV76" i="4"/>
  <c r="KO51" i="4"/>
  <c r="KO30" i="4"/>
  <c r="LE76" i="4"/>
  <c r="FX51" i="4"/>
  <c r="HP76" i="4"/>
  <c r="BG51" i="4"/>
  <c r="FX30" i="4"/>
  <c r="HA76" i="4"/>
  <c r="AN51" i="4"/>
  <c r="FE30" i="4"/>
  <c r="AN30" i="4"/>
  <c r="AG76" i="4"/>
  <c r="JV51" i="4"/>
  <c r="KP76" i="4"/>
  <c r="FE51" i="4"/>
  <c r="JV30" i="4"/>
  <c r="KA76" i="4"/>
  <c r="EL51" i="4"/>
  <c r="JC30" i="4"/>
  <c r="U51" i="4"/>
  <c r="U30" i="4"/>
  <c r="GL76" i="4"/>
  <c r="EL30" i="4"/>
  <c r="R76" i="4"/>
  <c r="JC51" i="4"/>
</calcChain>
</file>

<file path=xl/sharedStrings.xml><?xml version="1.0" encoding="utf-8"?>
<sst xmlns="http://schemas.openxmlformats.org/spreadsheetml/2006/main" count="240" uniqueCount="131">
  <si>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</si>
  <si>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</si>
  <si>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</si>
  <si>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</si>
  <si>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</si>
  <si>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</si>
  <si>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</si>
  <si>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</si>
  <si>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</si>
  <si>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</si>
  <si>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</si>
  <si>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</si>
  <si>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</si>
  <si>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</si>
  <si>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</si>
  <si>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</si>
  <si>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</si>
  <si>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</si>
  <si>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</si>
  <si>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</si>
  <si>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</si>
  <si>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</si>
  <si>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</si>
  <si>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</si>
  <si>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</si>
  <si>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</si>
  <si>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</si>
  <si>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</si>
  <si>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</si>
  <si>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</si>
  <si>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</si>
  <si>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</si>
  <si>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</si>
  <si>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</si>
  <si>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</si>
  <si>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</si>
  <si>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</si>
  <si>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</si>
  <si>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</si>
  <si>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</si>
  <si>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</si>
  <si>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</si>
  <si>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</si>
  <si>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</si>
  <si>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</si>
  <si>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</si>
  <si>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</si>
  <si>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</si>
  <si>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</si>
  <si>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</si>
  <si>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</si>
  <si>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</si>
  <si>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</si>
  <si>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</si>
  <si>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</si>
  <si>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</si>
  <si>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</si>
  <si>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</si>
  <si>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</si>
  <si>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</si>
  <si>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</si>
  <si>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</si>
  <si>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</si>
  <si>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</si>
  <si>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</si>
  <si>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</si>
  <si>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</si>
  <si>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</si>
  <si>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</si>
  <si>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</si>
  <si>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</si>
  <si>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</si>
  <si>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</si>
  <si>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</si>
  <si>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</si>
  <si>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</si>
  <si>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</si>
  <si>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</si>
  <si>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</si>
  <si>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</si>
  <si>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</si>
  <si>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</si>
  <si>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</si>
  <si>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</si>
  <si>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</si>
  <si>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</si>
  <si>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</si>
  <si>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</si>
  <si>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</si>
  <si>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</si>
  <si>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</si>
  <si>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</si>
  <si>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</si>
  <si>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</si>
  <si>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</si>
  <si>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</si>
  <si>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</si>
  <si>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</si>
  <si>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</si>
  <si>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</si>
  <si>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</si>
  <si>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</si>
  <si>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</si>
  <si>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</si>
  <si>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</si>
  <si>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</si>
  <si>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</si>
  <si>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</si>
  <si>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</si>
  <si>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</si>
  <si>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熊本県</t>
  </si>
  <si>
    <t>熊本県営有料駐車場</t>
  </si>
  <si>
    <t>法適用</t>
  </si>
  <si>
    <t>駐車場整備事業</t>
  </si>
  <si>
    <t>-</t>
  </si>
  <si>
    <t>Ａ１Ｂ１</t>
  </si>
  <si>
    <t>届出駐車場</t>
  </si>
  <si>
    <t>立体式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</si>
  <si>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</si>
  <si>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</si>
  <si>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</si>
  <si>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</si>
  <si>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</si>
  <si>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</si>
  <si>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</si>
  <si>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</si>
  <si>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</si>
  <si>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有形固定資産減価償却率は、建設から３７年が経過し既に大規模な改修を行っているが、平均を上回る６６．７％となっている。なお、平成３０年度に施設維持管理計画策定業務委託を行うこととしている。
○累積欠損金及び企業債残高は無く、自己資金により運営を行っている。
</t>
    <rPh sb="1" eb="3">
      <t>ユウケイ</t>
    </rPh>
    <rPh sb="3" eb="5">
      <t>コテイ</t>
    </rPh>
    <rPh sb="5" eb="7">
      <t>シサン</t>
    </rPh>
    <rPh sb="7" eb="9">
      <t>ゲンカ</t>
    </rPh>
    <rPh sb="9" eb="11">
      <t>ショウキャク</t>
    </rPh>
    <rPh sb="11" eb="12">
      <t>リツ</t>
    </rPh>
    <rPh sb="14" eb="16">
      <t>ケンセツ</t>
    </rPh>
    <rPh sb="20" eb="21">
      <t>ネン</t>
    </rPh>
    <rPh sb="22" eb="24">
      <t>ケイカ</t>
    </rPh>
    <rPh sb="41" eb="43">
      <t>ヘイキン</t>
    </rPh>
    <rPh sb="44" eb="46">
      <t>ウワマワ</t>
    </rPh>
    <rPh sb="62" eb="64">
      <t>ヘイセイ</t>
    </rPh>
    <rPh sb="66" eb="68">
      <t>ネンド</t>
    </rPh>
    <rPh sb="69" eb="71">
      <t>シセツ</t>
    </rPh>
    <rPh sb="71" eb="73">
      <t>イジ</t>
    </rPh>
    <rPh sb="73" eb="75">
      <t>カンリ</t>
    </rPh>
    <rPh sb="75" eb="77">
      <t>ケイカク</t>
    </rPh>
    <rPh sb="77" eb="79">
      <t>サクテイ</t>
    </rPh>
    <rPh sb="79" eb="81">
      <t>ギョウム</t>
    </rPh>
    <rPh sb="81" eb="83">
      <t>イタク</t>
    </rPh>
    <rPh sb="84" eb="85">
      <t>オコナ</t>
    </rPh>
    <rPh sb="96" eb="98">
      <t>ルイセキ</t>
    </rPh>
    <rPh sb="98" eb="101">
      <t>ケッソンキン</t>
    </rPh>
    <rPh sb="101" eb="102">
      <t>オヨ</t>
    </rPh>
    <rPh sb="103" eb="105">
      <t>キギョウ</t>
    </rPh>
    <rPh sb="105" eb="106">
      <t>サイ</t>
    </rPh>
    <rPh sb="106" eb="108">
      <t>ザンダカ</t>
    </rPh>
    <rPh sb="109" eb="110">
      <t>ナ</t>
    </rPh>
    <rPh sb="112" eb="114">
      <t>ジコ</t>
    </rPh>
    <rPh sb="114" eb="116">
      <t>シキン</t>
    </rPh>
    <rPh sb="119" eb="121">
      <t>ウンエイ</t>
    </rPh>
    <rPh sb="122" eb="123">
      <t>オコナ</t>
    </rPh>
    <phoneticPr fontId="6"/>
  </si>
  <si>
    <t>○経常収支比率は平成２８年度で２００％を上回っており、経営は順調に推移している。
○売上高ＧＯＰ（営業利益）比率は従来から平均値を上回っているが、平成２８年度から指定管理者制度を導入したことで営業費用が減少し更に大きく改善した。
○ＥＢＩＴＤＡ（減価償却前営業利益）は近年平均値を上回り、堅調に推移している。
○開業以来、完全な独立採算で運営しており、他会計補助金はない。</t>
    <rPh sb="1" eb="3">
      <t>ケイジョウ</t>
    </rPh>
    <rPh sb="3" eb="5">
      <t>シュウシ</t>
    </rPh>
    <rPh sb="5" eb="7">
      <t>ヒリツ</t>
    </rPh>
    <rPh sb="8" eb="10">
      <t>ヘイセイ</t>
    </rPh>
    <rPh sb="12" eb="14">
      <t>ネンド</t>
    </rPh>
    <rPh sb="20" eb="22">
      <t>ウワマワ</t>
    </rPh>
    <rPh sb="27" eb="29">
      <t>ケイエイ</t>
    </rPh>
    <rPh sb="30" eb="32">
      <t>ジュンチョウ</t>
    </rPh>
    <rPh sb="33" eb="35">
      <t>スイイ</t>
    </rPh>
    <rPh sb="42" eb="44">
      <t>ウリアゲ</t>
    </rPh>
    <rPh sb="44" eb="45">
      <t>タカ</t>
    </rPh>
    <rPh sb="49" eb="51">
      <t>エイギョウ</t>
    </rPh>
    <rPh sb="51" eb="53">
      <t>リエキ</t>
    </rPh>
    <rPh sb="54" eb="56">
      <t>ヒリツ</t>
    </rPh>
    <rPh sb="57" eb="59">
      <t>ジュウライ</t>
    </rPh>
    <rPh sb="61" eb="64">
      <t>ヘイキンチ</t>
    </rPh>
    <rPh sb="65" eb="67">
      <t>ウワマワ</t>
    </rPh>
    <rPh sb="73" eb="75">
      <t>ヘイセイ</t>
    </rPh>
    <rPh sb="77" eb="79">
      <t>ネンド</t>
    </rPh>
    <rPh sb="81" eb="83">
      <t>シテイ</t>
    </rPh>
    <rPh sb="83" eb="86">
      <t>カンリシャ</t>
    </rPh>
    <rPh sb="86" eb="88">
      <t>セイド</t>
    </rPh>
    <rPh sb="89" eb="91">
      <t>ドウニュウ</t>
    </rPh>
    <rPh sb="96" eb="98">
      <t>エイギョウ</t>
    </rPh>
    <rPh sb="98" eb="100">
      <t>ヒヨウ</t>
    </rPh>
    <rPh sb="101" eb="103">
      <t>ゲンショウ</t>
    </rPh>
    <rPh sb="104" eb="105">
      <t>サラ</t>
    </rPh>
    <rPh sb="106" eb="107">
      <t>オオ</t>
    </rPh>
    <rPh sb="109" eb="111">
      <t>カイゼン</t>
    </rPh>
    <rPh sb="123" eb="125">
      <t>ゲンカ</t>
    </rPh>
    <rPh sb="125" eb="127">
      <t>ショウキャク</t>
    </rPh>
    <rPh sb="127" eb="128">
      <t>マエ</t>
    </rPh>
    <rPh sb="128" eb="130">
      <t>エイギョウ</t>
    </rPh>
    <rPh sb="130" eb="132">
      <t>リエキ</t>
    </rPh>
    <rPh sb="134" eb="136">
      <t>キンネン</t>
    </rPh>
    <rPh sb="136" eb="139">
      <t>ヘイキンチ</t>
    </rPh>
    <rPh sb="140" eb="142">
      <t>ウワマワ</t>
    </rPh>
    <rPh sb="144" eb="146">
      <t>ケンチョウ</t>
    </rPh>
    <rPh sb="147" eb="149">
      <t>スイイ</t>
    </rPh>
    <rPh sb="156" eb="158">
      <t>カイギョウ</t>
    </rPh>
    <rPh sb="158" eb="160">
      <t>イライ</t>
    </rPh>
    <rPh sb="161" eb="163">
      <t>カンゼン</t>
    </rPh>
    <rPh sb="164" eb="166">
      <t>ドクリツ</t>
    </rPh>
    <rPh sb="166" eb="168">
      <t>サイサン</t>
    </rPh>
    <rPh sb="169" eb="171">
      <t>ウンエイ</t>
    </rPh>
    <rPh sb="176" eb="177">
      <t>タ</t>
    </rPh>
    <rPh sb="177" eb="179">
      <t>カイケイ</t>
    </rPh>
    <rPh sb="179" eb="182">
      <t>ホジョキン</t>
    </rPh>
    <phoneticPr fontId="6"/>
  </si>
  <si>
    <t>　平成２８年度は熊本地震により一時休業したが、経営は堅調に推移しており、平成２７年３月に策定した「熊本県企業局経営基本計画（第四期）」に基づき、運営改善や地域振興のため計画的に事業運営を行っている。
　なお、平成２８年度から利用料金制による指定管理者制度を導入し民間企業のノウハウを活用した運営を行っており、指定管理者からの納付金収入により安定した経営となっている。
　また、熊本市や周辺商店街、熊本駐車場協会との連携・協力を行い中心市街地振興の支援充実を図っている。</t>
    <rPh sb="1" eb="3">
      <t>ヘイセイ</t>
    </rPh>
    <rPh sb="5" eb="7">
      <t>ネンド</t>
    </rPh>
    <rPh sb="8" eb="10">
      <t>クマモト</t>
    </rPh>
    <rPh sb="10" eb="12">
      <t>ジシン</t>
    </rPh>
    <rPh sb="15" eb="17">
      <t>イチジ</t>
    </rPh>
    <rPh sb="17" eb="19">
      <t>キュウギョウ</t>
    </rPh>
    <rPh sb="23" eb="25">
      <t>ケイエイ</t>
    </rPh>
    <rPh sb="26" eb="28">
      <t>ケンチョウ</t>
    </rPh>
    <rPh sb="29" eb="31">
      <t>スイイ</t>
    </rPh>
    <rPh sb="36" eb="38">
      <t>ヘイセイ</t>
    </rPh>
    <rPh sb="40" eb="41">
      <t>ネン</t>
    </rPh>
    <rPh sb="42" eb="43">
      <t>ガツ</t>
    </rPh>
    <rPh sb="44" eb="46">
      <t>サクテイ</t>
    </rPh>
    <rPh sb="49" eb="52">
      <t>クマモトケン</t>
    </rPh>
    <rPh sb="52" eb="54">
      <t>キギョウ</t>
    </rPh>
    <rPh sb="54" eb="55">
      <t>キョク</t>
    </rPh>
    <rPh sb="55" eb="57">
      <t>ケイエイ</t>
    </rPh>
    <rPh sb="57" eb="59">
      <t>キホン</t>
    </rPh>
    <rPh sb="59" eb="61">
      <t>ケイカク</t>
    </rPh>
    <rPh sb="62" eb="63">
      <t>ダイ</t>
    </rPh>
    <rPh sb="63" eb="65">
      <t>ヨンキ</t>
    </rPh>
    <rPh sb="68" eb="69">
      <t>モト</t>
    </rPh>
    <rPh sb="72" eb="74">
      <t>ウンエイ</t>
    </rPh>
    <rPh sb="74" eb="76">
      <t>カイゼン</t>
    </rPh>
    <rPh sb="77" eb="79">
      <t>チイキ</t>
    </rPh>
    <rPh sb="79" eb="81">
      <t>シンコウ</t>
    </rPh>
    <rPh sb="84" eb="87">
      <t>ケイカクテキ</t>
    </rPh>
    <rPh sb="88" eb="90">
      <t>ジギョウ</t>
    </rPh>
    <rPh sb="90" eb="92">
      <t>ウンエイ</t>
    </rPh>
    <rPh sb="93" eb="94">
      <t>オコナ</t>
    </rPh>
    <rPh sb="104" eb="106">
      <t>ヘイセイ</t>
    </rPh>
    <rPh sb="108" eb="110">
      <t>ネンド</t>
    </rPh>
    <rPh sb="112" eb="114">
      <t>リヨウ</t>
    </rPh>
    <rPh sb="114" eb="117">
      <t>リョウキンセイ</t>
    </rPh>
    <rPh sb="120" eb="122">
      <t>シテイ</t>
    </rPh>
    <rPh sb="122" eb="125">
      <t>カンリシャ</t>
    </rPh>
    <rPh sb="125" eb="127">
      <t>セイド</t>
    </rPh>
    <rPh sb="128" eb="130">
      <t>ドウニュウ</t>
    </rPh>
    <rPh sb="131" eb="133">
      <t>ミンカン</t>
    </rPh>
    <rPh sb="133" eb="135">
      <t>キギョウ</t>
    </rPh>
    <rPh sb="141" eb="143">
      <t>カツヨウ</t>
    </rPh>
    <rPh sb="145" eb="147">
      <t>ウンエイ</t>
    </rPh>
    <rPh sb="148" eb="149">
      <t>オコナ</t>
    </rPh>
    <rPh sb="154" eb="156">
      <t>シテイ</t>
    </rPh>
    <rPh sb="156" eb="159">
      <t>カンリシャ</t>
    </rPh>
    <rPh sb="162" eb="165">
      <t>ノウフキン</t>
    </rPh>
    <rPh sb="165" eb="167">
      <t>シュウニュウ</t>
    </rPh>
    <rPh sb="170" eb="172">
      <t>アンテイ</t>
    </rPh>
    <rPh sb="174" eb="176">
      <t>ケイエイ</t>
    </rPh>
    <rPh sb="188" eb="190">
      <t>クマモト</t>
    </rPh>
    <rPh sb="190" eb="191">
      <t>シ</t>
    </rPh>
    <rPh sb="192" eb="194">
      <t>シュウヘン</t>
    </rPh>
    <rPh sb="194" eb="197">
      <t>ショウテンガイ</t>
    </rPh>
    <rPh sb="198" eb="200">
      <t>クマモト</t>
    </rPh>
    <rPh sb="200" eb="203">
      <t>チュウシャジョウ</t>
    </rPh>
    <rPh sb="203" eb="205">
      <t>キョウカイ</t>
    </rPh>
    <rPh sb="207" eb="209">
      <t>レンケイ</t>
    </rPh>
    <rPh sb="210" eb="212">
      <t>キョウリョク</t>
    </rPh>
    <rPh sb="213" eb="214">
      <t>オコナ</t>
    </rPh>
    <rPh sb="215" eb="217">
      <t>チュウシン</t>
    </rPh>
    <rPh sb="217" eb="220">
      <t>シガイチ</t>
    </rPh>
    <rPh sb="220" eb="222">
      <t>シンコウ</t>
    </rPh>
    <rPh sb="223" eb="225">
      <t>シエン</t>
    </rPh>
    <rPh sb="225" eb="227">
      <t>ジュウジツ</t>
    </rPh>
    <rPh sb="228" eb="229">
      <t>ハカ</t>
    </rPh>
    <phoneticPr fontId="6"/>
  </si>
  <si>
    <t>○稼働率は平均利用時間が長いこともありほぼ平均値と同程度で推移している。
　なお、平成２８年度は熊本地震発生後に施設・設備の安全確認のため４３日間休業したことに加え、営業再開後も被害箇所復旧等のため一部駐車スペースの制限を行ったことで平成２７年度に比べ低下した。</t>
    <rPh sb="1" eb="3">
      <t>カドウ</t>
    </rPh>
    <rPh sb="3" eb="4">
      <t>リツ</t>
    </rPh>
    <rPh sb="5" eb="7">
      <t>ヘイキン</t>
    </rPh>
    <rPh sb="7" eb="9">
      <t>リヨウ</t>
    </rPh>
    <rPh sb="9" eb="11">
      <t>ジカン</t>
    </rPh>
    <rPh sb="12" eb="13">
      <t>ナガ</t>
    </rPh>
    <rPh sb="21" eb="24">
      <t>ヘイキンチ</t>
    </rPh>
    <rPh sb="25" eb="28">
      <t>ドウテイド</t>
    </rPh>
    <rPh sb="29" eb="31">
      <t>スイイ</t>
    </rPh>
    <rPh sb="41" eb="43">
      <t>ヘイセイ</t>
    </rPh>
    <rPh sb="45" eb="47">
      <t>ネンド</t>
    </rPh>
    <rPh sb="48" eb="50">
      <t>クマモト</t>
    </rPh>
    <rPh sb="50" eb="52">
      <t>ジシン</t>
    </rPh>
    <rPh sb="52" eb="54">
      <t>ハッセイ</t>
    </rPh>
    <rPh sb="54" eb="55">
      <t>ゴ</t>
    </rPh>
    <rPh sb="56" eb="58">
      <t>シセツ</t>
    </rPh>
    <rPh sb="59" eb="61">
      <t>セツビ</t>
    </rPh>
    <rPh sb="62" eb="64">
      <t>アンゼン</t>
    </rPh>
    <rPh sb="64" eb="66">
      <t>カクニン</t>
    </rPh>
    <rPh sb="71" eb="72">
      <t>ニチ</t>
    </rPh>
    <rPh sb="72" eb="73">
      <t>カン</t>
    </rPh>
    <rPh sb="73" eb="75">
      <t>キュウギョウ</t>
    </rPh>
    <rPh sb="80" eb="81">
      <t>クワ</t>
    </rPh>
    <rPh sb="83" eb="85">
      <t>エイギョウ</t>
    </rPh>
    <rPh sb="85" eb="88">
      <t>サイカイゴ</t>
    </rPh>
    <rPh sb="89" eb="91">
      <t>ヒガイ</t>
    </rPh>
    <rPh sb="91" eb="93">
      <t>カショ</t>
    </rPh>
    <rPh sb="93" eb="95">
      <t>フッキュウ</t>
    </rPh>
    <rPh sb="95" eb="96">
      <t>トウ</t>
    </rPh>
    <rPh sb="99" eb="101">
      <t>イチブ</t>
    </rPh>
    <rPh sb="101" eb="103">
      <t>チュウシャ</t>
    </rPh>
    <rPh sb="108" eb="110">
      <t>セイゲン</t>
    </rPh>
    <rPh sb="111" eb="112">
      <t>オコナ</t>
    </rPh>
    <rPh sb="117" eb="119">
      <t>ヘイセイ</t>
    </rPh>
    <rPh sb="121" eb="123">
      <t>ネンド</t>
    </rPh>
    <rPh sb="126" eb="128">
      <t>テイカ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</si>
</sst>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178.2</c:v>
                </c:pt>
                <c:pt idx="1">
                  <c:v>204.6</c:v>
                </c:pt>
                <c:pt idx="2">
                  <c:v>177.7</c:v>
                </c:pt>
                <c:pt idx="3">
                  <c:v>156.5</c:v>
                </c:pt>
                <c:pt idx="4">
                  <c:v>204</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309175592"/>
        <c:axId val="30917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165.9</c:v>
                </c:pt>
                <c:pt idx="1">
                  <c:v>135.19999999999999</c:v>
                </c:pt>
                <c:pt idx="2">
                  <c:v>129.1</c:v>
                </c:pt>
                <c:pt idx="3">
                  <c:v>131.1</c:v>
                </c:pt>
                <c:pt idx="4">
                  <c:v>133.9</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309175592"/>
        <c:axId val="309175984"/>
      </c:lineChart>
      <c:dateAx>
        <c:axId val="309175592"/>
        <c:scaling>
          <c:orientation val="minMax"/>
        </c:scaling>
        <c:delete val="1"/>
        <c:axPos val="b"/>
        <c:numFmt formatCode="ge" sourceLinked="1"/>
        <c:majorTickMark val="none"/>
        <c:minorTickMark val="none"/>
        <c:tickLblPos val="none"/>
        <c:crossAx val="309175984"/>
        <c:crosses val="autoZero"/>
        <c:auto val="1"/>
        <c:lblOffset val="100"/>
        <c:baseTimeUnit val="years"/>
      </c:dateAx>
      <c:valAx>
        <c:axId val="30917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17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309176768"/>
        <c:axId val="30917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48.9</c:v>
                </c:pt>
                <c:pt idx="1">
                  <c:v>46.1</c:v>
                </c:pt>
                <c:pt idx="2">
                  <c:v>40.700000000000003</c:v>
                </c:pt>
                <c:pt idx="3">
                  <c:v>37.200000000000003</c:v>
                </c:pt>
                <c:pt idx="4">
                  <c:v>32.1</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309176768"/>
        <c:axId val="309177160"/>
      </c:lineChart>
      <c:dateAx>
        <c:axId val="309176768"/>
        <c:scaling>
          <c:orientation val="minMax"/>
        </c:scaling>
        <c:delete val="1"/>
        <c:axPos val="b"/>
        <c:numFmt formatCode="ge" sourceLinked="1"/>
        <c:majorTickMark val="none"/>
        <c:minorTickMark val="none"/>
        <c:tickLblPos val="none"/>
        <c:crossAx val="309177160"/>
        <c:crosses val="autoZero"/>
        <c:auto val="1"/>
        <c:lblOffset val="100"/>
        <c:baseTimeUnit val="years"/>
      </c:dateAx>
      <c:valAx>
        <c:axId val="30917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1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319399968"/>
        <c:axId val="3194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319399968"/>
        <c:axId val="319400360"/>
      </c:lineChart>
      <c:dateAx>
        <c:axId val="319399968"/>
        <c:scaling>
          <c:orientation val="minMax"/>
        </c:scaling>
        <c:delete val="1"/>
        <c:axPos val="b"/>
        <c:numFmt formatCode="ge" sourceLinked="1"/>
        <c:majorTickMark val="none"/>
        <c:minorTickMark val="none"/>
        <c:tickLblPos val="none"/>
        <c:crossAx val="319400360"/>
        <c:crosses val="autoZero"/>
        <c:auto val="1"/>
        <c:lblOffset val="100"/>
        <c:baseTimeUnit val="years"/>
      </c:dateAx>
      <c:valAx>
        <c:axId val="31940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3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67</c:v>
                </c:pt>
                <c:pt idx="1">
                  <c:v>69.2</c:v>
                </c:pt>
                <c:pt idx="2">
                  <c:v>76.7</c:v>
                </c:pt>
                <c:pt idx="3">
                  <c:v>66</c:v>
                </c:pt>
                <c:pt idx="4">
                  <c:v>66.7</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319401144"/>
        <c:axId val="3194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40.5</c:v>
                </c:pt>
                <c:pt idx="1">
                  <c:v>32.299999999999997</c:v>
                </c:pt>
                <c:pt idx="2">
                  <c:v>44</c:v>
                </c:pt>
                <c:pt idx="3">
                  <c:v>43.5</c:v>
                </c:pt>
                <c:pt idx="4">
                  <c:v>45.6</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319401144"/>
        <c:axId val="319401536"/>
      </c:lineChart>
      <c:dateAx>
        <c:axId val="319401144"/>
        <c:scaling>
          <c:orientation val="minMax"/>
        </c:scaling>
        <c:delete val="1"/>
        <c:axPos val="b"/>
        <c:numFmt formatCode="ge" sourceLinked="1"/>
        <c:majorTickMark val="none"/>
        <c:minorTickMark val="none"/>
        <c:tickLblPos val="none"/>
        <c:crossAx val="319401536"/>
        <c:crosses val="autoZero"/>
        <c:auto val="1"/>
        <c:lblOffset val="100"/>
        <c:baseTimeUnit val="years"/>
      </c:dateAx>
      <c:valAx>
        <c:axId val="3194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0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319402320"/>
        <c:axId val="31940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319402320"/>
        <c:axId val="319402712"/>
      </c:lineChart>
      <c:dateAx>
        <c:axId val="319402320"/>
        <c:scaling>
          <c:orientation val="minMax"/>
        </c:scaling>
        <c:delete val="1"/>
        <c:axPos val="b"/>
        <c:numFmt formatCode="ge" sourceLinked="1"/>
        <c:majorTickMark val="none"/>
        <c:minorTickMark val="none"/>
        <c:tickLblPos val="none"/>
        <c:crossAx val="319402712"/>
        <c:crosses val="autoZero"/>
        <c:auto val="1"/>
        <c:lblOffset val="100"/>
        <c:baseTimeUnit val="years"/>
      </c:dateAx>
      <c:valAx>
        <c:axId val="31940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0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319403496"/>
        <c:axId val="6546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319403496"/>
        <c:axId val="654676064"/>
      </c:lineChart>
      <c:dateAx>
        <c:axId val="319403496"/>
        <c:scaling>
          <c:orientation val="minMax"/>
        </c:scaling>
        <c:delete val="1"/>
        <c:axPos val="b"/>
        <c:numFmt formatCode="ge" sourceLinked="1"/>
        <c:majorTickMark val="none"/>
        <c:minorTickMark val="none"/>
        <c:tickLblPos val="none"/>
        <c:crossAx val="654676064"/>
        <c:crosses val="autoZero"/>
        <c:auto val="1"/>
        <c:lblOffset val="100"/>
        <c:baseTimeUnit val="years"/>
      </c:dateAx>
      <c:valAx>
        <c:axId val="65467606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40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151.69999999999999</c:v>
                </c:pt>
                <c:pt idx="1">
                  <c:v>167.4</c:v>
                </c:pt>
                <c:pt idx="2">
                  <c:v>173.5</c:v>
                </c:pt>
                <c:pt idx="3">
                  <c:v>172.5</c:v>
                </c:pt>
                <c:pt idx="4">
                  <c:v>143.30000000000001</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654676848"/>
        <c:axId val="65467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170.9</c:v>
                </c:pt>
                <c:pt idx="1">
                  <c:v>157.69999999999999</c:v>
                </c:pt>
                <c:pt idx="2">
                  <c:v>159.30000000000001</c:v>
                </c:pt>
                <c:pt idx="3">
                  <c:v>172.2</c:v>
                </c:pt>
                <c:pt idx="4">
                  <c:v>166.8</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654676848"/>
        <c:axId val="654677240"/>
      </c:lineChart>
      <c:dateAx>
        <c:axId val="654676848"/>
        <c:scaling>
          <c:orientation val="minMax"/>
        </c:scaling>
        <c:delete val="1"/>
        <c:axPos val="b"/>
        <c:numFmt formatCode="ge" sourceLinked="1"/>
        <c:majorTickMark val="none"/>
        <c:minorTickMark val="none"/>
        <c:tickLblPos val="none"/>
        <c:crossAx val="654677240"/>
        <c:crosses val="autoZero"/>
        <c:auto val="1"/>
        <c:lblOffset val="100"/>
        <c:baseTimeUnit val="years"/>
      </c:dateAx>
      <c:valAx>
        <c:axId val="654677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67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61.1</c:v>
                </c:pt>
                <c:pt idx="1">
                  <c:v>66.2</c:v>
                </c:pt>
                <c:pt idx="2">
                  <c:v>58</c:v>
                </c:pt>
                <c:pt idx="3">
                  <c:v>51</c:v>
                </c:pt>
                <c:pt idx="4">
                  <c:v>86.6</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654678024"/>
        <c:axId val="65467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53.1</c:v>
                </c:pt>
                <c:pt idx="1">
                  <c:v>33.4</c:v>
                </c:pt>
                <c:pt idx="2">
                  <c:v>35.9</c:v>
                </c:pt>
                <c:pt idx="3">
                  <c:v>44.1</c:v>
                </c:pt>
                <c:pt idx="4">
                  <c:v>46</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654678024"/>
        <c:axId val="654678416"/>
      </c:lineChart>
      <c:dateAx>
        <c:axId val="654678024"/>
        <c:scaling>
          <c:orientation val="minMax"/>
        </c:scaling>
        <c:delete val="1"/>
        <c:axPos val="b"/>
        <c:numFmt formatCode="ge" sourceLinked="1"/>
        <c:majorTickMark val="none"/>
        <c:minorTickMark val="none"/>
        <c:tickLblPos val="none"/>
        <c:crossAx val="654678416"/>
        <c:crosses val="autoZero"/>
        <c:auto val="1"/>
        <c:lblOffset val="100"/>
        <c:baseTimeUnit val="years"/>
      </c:dateAx>
      <c:valAx>
        <c:axId val="65467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678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63358</c:v>
                </c:pt>
                <c:pt idx="1">
                  <c:v>76089</c:v>
                </c:pt>
                <c:pt idx="2">
                  <c:v>61796</c:v>
                </c:pt>
                <c:pt idx="3">
                  <c:v>57907</c:v>
                </c:pt>
                <c:pt idx="4">
                  <c:v>64692</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654679200"/>
        <c:axId val="65467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72881</c:v>
                </c:pt>
                <c:pt idx="1">
                  <c:v>44530</c:v>
                </c:pt>
                <c:pt idx="2">
                  <c:v>42739</c:v>
                </c:pt>
                <c:pt idx="3">
                  <c:v>42448</c:v>
                </c:pt>
                <c:pt idx="4">
                  <c:v>41242</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654679200"/>
        <c:axId val="654679592"/>
      </c:lineChart>
      <c:dateAx>
        <c:axId val="654679200"/>
        <c:scaling>
          <c:orientation val="minMax"/>
        </c:scaling>
        <c:delete val="1"/>
        <c:axPos val="b"/>
        <c:numFmt formatCode="ge" sourceLinked="1"/>
        <c:majorTickMark val="none"/>
        <c:minorTickMark val="none"/>
        <c:tickLblPos val="none"/>
        <c:crossAx val="654679592"/>
        <c:crosses val="autoZero"/>
        <c:auto val="1"/>
        <c:lblOffset val="100"/>
        <c:baseTimeUnit val="years"/>
      </c:dateAx>
      <c:valAx>
        <c:axId val="654679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67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熊本県　熊本県営有料駐車場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126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8523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f>データ!O7</f>
        <v>97.4</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298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128</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178.2</v>
      </c>
      <c r="V31" s="117"/>
      <c r="W31" s="117"/>
      <c r="X31" s="117"/>
      <c r="Y31" s="117"/>
      <c r="Z31" s="117"/>
      <c r="AA31" s="117"/>
      <c r="AB31" s="117"/>
      <c r="AC31" s="117"/>
      <c r="AD31" s="117"/>
      <c r="AE31" s="117"/>
      <c r="AF31" s="117"/>
      <c r="AG31" s="117"/>
      <c r="AH31" s="117"/>
      <c r="AI31" s="117"/>
      <c r="AJ31" s="117"/>
      <c r="AK31" s="117"/>
      <c r="AL31" s="117"/>
      <c r="AM31" s="117"/>
      <c r="AN31" s="117">
        <f>データ!Z7</f>
        <v>204.6</v>
      </c>
      <c r="AO31" s="117"/>
      <c r="AP31" s="117"/>
      <c r="AQ31" s="117"/>
      <c r="AR31" s="117"/>
      <c r="AS31" s="117"/>
      <c r="AT31" s="117"/>
      <c r="AU31" s="117"/>
      <c r="AV31" s="117"/>
      <c r="AW31" s="117"/>
      <c r="AX31" s="117"/>
      <c r="AY31" s="117"/>
      <c r="AZ31" s="117"/>
      <c r="BA31" s="117"/>
      <c r="BB31" s="117"/>
      <c r="BC31" s="117"/>
      <c r="BD31" s="117"/>
      <c r="BE31" s="117"/>
      <c r="BF31" s="117"/>
      <c r="BG31" s="117">
        <f>データ!AA7</f>
        <v>177.7</v>
      </c>
      <c r="BH31" s="117"/>
      <c r="BI31" s="117"/>
      <c r="BJ31" s="117"/>
      <c r="BK31" s="117"/>
      <c r="BL31" s="117"/>
      <c r="BM31" s="117"/>
      <c r="BN31" s="117"/>
      <c r="BO31" s="117"/>
      <c r="BP31" s="117"/>
      <c r="BQ31" s="117"/>
      <c r="BR31" s="117"/>
      <c r="BS31" s="117"/>
      <c r="BT31" s="117"/>
      <c r="BU31" s="117"/>
      <c r="BV31" s="117"/>
      <c r="BW31" s="117"/>
      <c r="BX31" s="117"/>
      <c r="BY31" s="117"/>
      <c r="BZ31" s="117">
        <f>データ!AB7</f>
        <v>156.5</v>
      </c>
      <c r="CA31" s="117"/>
      <c r="CB31" s="117"/>
      <c r="CC31" s="117"/>
      <c r="CD31" s="117"/>
      <c r="CE31" s="117"/>
      <c r="CF31" s="117"/>
      <c r="CG31" s="117"/>
      <c r="CH31" s="117"/>
      <c r="CI31" s="117"/>
      <c r="CJ31" s="117"/>
      <c r="CK31" s="117"/>
      <c r="CL31" s="117"/>
      <c r="CM31" s="117"/>
      <c r="CN31" s="117"/>
      <c r="CO31" s="117"/>
      <c r="CP31" s="117"/>
      <c r="CQ31" s="117"/>
      <c r="CR31" s="117"/>
      <c r="CS31" s="117">
        <f>データ!AC7</f>
        <v>204</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151.69999999999999</v>
      </c>
      <c r="JD31" s="119"/>
      <c r="JE31" s="119"/>
      <c r="JF31" s="119"/>
      <c r="JG31" s="119"/>
      <c r="JH31" s="119"/>
      <c r="JI31" s="119"/>
      <c r="JJ31" s="119"/>
      <c r="JK31" s="119"/>
      <c r="JL31" s="119"/>
      <c r="JM31" s="119"/>
      <c r="JN31" s="119"/>
      <c r="JO31" s="119"/>
      <c r="JP31" s="119"/>
      <c r="JQ31" s="119"/>
      <c r="JR31" s="119"/>
      <c r="JS31" s="119"/>
      <c r="JT31" s="119"/>
      <c r="JU31" s="120"/>
      <c r="JV31" s="118">
        <f>データ!DL7</f>
        <v>167.4</v>
      </c>
      <c r="JW31" s="119"/>
      <c r="JX31" s="119"/>
      <c r="JY31" s="119"/>
      <c r="JZ31" s="119"/>
      <c r="KA31" s="119"/>
      <c r="KB31" s="119"/>
      <c r="KC31" s="119"/>
      <c r="KD31" s="119"/>
      <c r="KE31" s="119"/>
      <c r="KF31" s="119"/>
      <c r="KG31" s="119"/>
      <c r="KH31" s="119"/>
      <c r="KI31" s="119"/>
      <c r="KJ31" s="119"/>
      <c r="KK31" s="119"/>
      <c r="KL31" s="119"/>
      <c r="KM31" s="119"/>
      <c r="KN31" s="120"/>
      <c r="KO31" s="118">
        <f>データ!DM7</f>
        <v>173.5</v>
      </c>
      <c r="KP31" s="119"/>
      <c r="KQ31" s="119"/>
      <c r="KR31" s="119"/>
      <c r="KS31" s="119"/>
      <c r="KT31" s="119"/>
      <c r="KU31" s="119"/>
      <c r="KV31" s="119"/>
      <c r="KW31" s="119"/>
      <c r="KX31" s="119"/>
      <c r="KY31" s="119"/>
      <c r="KZ31" s="119"/>
      <c r="LA31" s="119"/>
      <c r="LB31" s="119"/>
      <c r="LC31" s="119"/>
      <c r="LD31" s="119"/>
      <c r="LE31" s="119"/>
      <c r="LF31" s="119"/>
      <c r="LG31" s="120"/>
      <c r="LH31" s="118">
        <f>データ!DN7</f>
        <v>172.5</v>
      </c>
      <c r="LI31" s="119"/>
      <c r="LJ31" s="119"/>
      <c r="LK31" s="119"/>
      <c r="LL31" s="119"/>
      <c r="LM31" s="119"/>
      <c r="LN31" s="119"/>
      <c r="LO31" s="119"/>
      <c r="LP31" s="119"/>
      <c r="LQ31" s="119"/>
      <c r="LR31" s="119"/>
      <c r="LS31" s="119"/>
      <c r="LT31" s="119"/>
      <c r="LU31" s="119"/>
      <c r="LV31" s="119"/>
      <c r="LW31" s="119"/>
      <c r="LX31" s="119"/>
      <c r="LY31" s="119"/>
      <c r="LZ31" s="120"/>
      <c r="MA31" s="118">
        <f>データ!DO7</f>
        <v>143.30000000000001</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165.9</v>
      </c>
      <c r="V32" s="117"/>
      <c r="W32" s="117"/>
      <c r="X32" s="117"/>
      <c r="Y32" s="117"/>
      <c r="Z32" s="117"/>
      <c r="AA32" s="117"/>
      <c r="AB32" s="117"/>
      <c r="AC32" s="117"/>
      <c r="AD32" s="117"/>
      <c r="AE32" s="117"/>
      <c r="AF32" s="117"/>
      <c r="AG32" s="117"/>
      <c r="AH32" s="117"/>
      <c r="AI32" s="117"/>
      <c r="AJ32" s="117"/>
      <c r="AK32" s="117"/>
      <c r="AL32" s="117"/>
      <c r="AM32" s="117"/>
      <c r="AN32" s="117">
        <f>データ!AE7</f>
        <v>135.19999999999999</v>
      </c>
      <c r="AO32" s="117"/>
      <c r="AP32" s="117"/>
      <c r="AQ32" s="117"/>
      <c r="AR32" s="117"/>
      <c r="AS32" s="117"/>
      <c r="AT32" s="117"/>
      <c r="AU32" s="117"/>
      <c r="AV32" s="117"/>
      <c r="AW32" s="117"/>
      <c r="AX32" s="117"/>
      <c r="AY32" s="117"/>
      <c r="AZ32" s="117"/>
      <c r="BA32" s="117"/>
      <c r="BB32" s="117"/>
      <c r="BC32" s="117"/>
      <c r="BD32" s="117"/>
      <c r="BE32" s="117"/>
      <c r="BF32" s="117"/>
      <c r="BG32" s="117">
        <f>データ!AF7</f>
        <v>129.1</v>
      </c>
      <c r="BH32" s="117"/>
      <c r="BI32" s="117"/>
      <c r="BJ32" s="117"/>
      <c r="BK32" s="117"/>
      <c r="BL32" s="117"/>
      <c r="BM32" s="117"/>
      <c r="BN32" s="117"/>
      <c r="BO32" s="117"/>
      <c r="BP32" s="117"/>
      <c r="BQ32" s="117"/>
      <c r="BR32" s="117"/>
      <c r="BS32" s="117"/>
      <c r="BT32" s="117"/>
      <c r="BU32" s="117"/>
      <c r="BV32" s="117"/>
      <c r="BW32" s="117"/>
      <c r="BX32" s="117"/>
      <c r="BY32" s="117"/>
      <c r="BZ32" s="117">
        <f>データ!AG7</f>
        <v>131.1</v>
      </c>
      <c r="CA32" s="117"/>
      <c r="CB32" s="117"/>
      <c r="CC32" s="117"/>
      <c r="CD32" s="117"/>
      <c r="CE32" s="117"/>
      <c r="CF32" s="117"/>
      <c r="CG32" s="117"/>
      <c r="CH32" s="117"/>
      <c r="CI32" s="117"/>
      <c r="CJ32" s="117"/>
      <c r="CK32" s="117"/>
      <c r="CL32" s="117"/>
      <c r="CM32" s="117"/>
      <c r="CN32" s="117"/>
      <c r="CO32" s="117"/>
      <c r="CP32" s="117"/>
      <c r="CQ32" s="117"/>
      <c r="CR32" s="117"/>
      <c r="CS32" s="117">
        <f>データ!AH7</f>
        <v>133.9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0</v>
      </c>
      <c r="EM32" s="117"/>
      <c r="EN32" s="117"/>
      <c r="EO32" s="117"/>
      <c r="EP32" s="117"/>
      <c r="EQ32" s="117"/>
      <c r="ER32" s="117"/>
      <c r="ES32" s="117"/>
      <c r="ET32" s="117"/>
      <c r="EU32" s="117"/>
      <c r="EV32" s="117"/>
      <c r="EW32" s="117"/>
      <c r="EX32" s="117"/>
      <c r="EY32" s="117"/>
      <c r="EZ32" s="117"/>
      <c r="FA32" s="117"/>
      <c r="FB32" s="117"/>
      <c r="FC32" s="117"/>
      <c r="FD32" s="117"/>
      <c r="FE32" s="117">
        <f>データ!AP7</f>
        <v>0</v>
      </c>
      <c r="FF32" s="117"/>
      <c r="FG32" s="117"/>
      <c r="FH32" s="117"/>
      <c r="FI32" s="117"/>
      <c r="FJ32" s="117"/>
      <c r="FK32" s="117"/>
      <c r="FL32" s="117"/>
      <c r="FM32" s="117"/>
      <c r="FN32" s="117"/>
      <c r="FO32" s="117"/>
      <c r="FP32" s="117"/>
      <c r="FQ32" s="117"/>
      <c r="FR32" s="117"/>
      <c r="FS32" s="117"/>
      <c r="FT32" s="117"/>
      <c r="FU32" s="117"/>
      <c r="FV32" s="117"/>
      <c r="FW32" s="117"/>
      <c r="FX32" s="117">
        <f>データ!AQ7</f>
        <v>0</v>
      </c>
      <c r="FY32" s="117"/>
      <c r="FZ32" s="117"/>
      <c r="GA32" s="117"/>
      <c r="GB32" s="117"/>
      <c r="GC32" s="117"/>
      <c r="GD32" s="117"/>
      <c r="GE32" s="117"/>
      <c r="GF32" s="117"/>
      <c r="GG32" s="117"/>
      <c r="GH32" s="117"/>
      <c r="GI32" s="117"/>
      <c r="GJ32" s="117"/>
      <c r="GK32" s="117"/>
      <c r="GL32" s="117"/>
      <c r="GM32" s="117"/>
      <c r="GN32" s="117"/>
      <c r="GO32" s="117"/>
      <c r="GP32" s="117"/>
      <c r="GQ32" s="117">
        <f>データ!AR7</f>
        <v>0</v>
      </c>
      <c r="GR32" s="117"/>
      <c r="GS32" s="117"/>
      <c r="GT32" s="117"/>
      <c r="GU32" s="117"/>
      <c r="GV32" s="117"/>
      <c r="GW32" s="117"/>
      <c r="GX32" s="117"/>
      <c r="GY32" s="117"/>
      <c r="GZ32" s="117"/>
      <c r="HA32" s="117"/>
      <c r="HB32" s="117"/>
      <c r="HC32" s="117"/>
      <c r="HD32" s="117"/>
      <c r="HE32" s="117"/>
      <c r="HF32" s="117"/>
      <c r="HG32" s="117"/>
      <c r="HH32" s="117"/>
      <c r="HI32" s="117"/>
      <c r="HJ32" s="117">
        <f>データ!AS7</f>
        <v>0</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170.9</v>
      </c>
      <c r="JD32" s="119"/>
      <c r="JE32" s="119"/>
      <c r="JF32" s="119"/>
      <c r="JG32" s="119"/>
      <c r="JH32" s="119"/>
      <c r="JI32" s="119"/>
      <c r="JJ32" s="119"/>
      <c r="JK32" s="119"/>
      <c r="JL32" s="119"/>
      <c r="JM32" s="119"/>
      <c r="JN32" s="119"/>
      <c r="JO32" s="119"/>
      <c r="JP32" s="119"/>
      <c r="JQ32" s="119"/>
      <c r="JR32" s="119"/>
      <c r="JS32" s="119"/>
      <c r="JT32" s="119"/>
      <c r="JU32" s="120"/>
      <c r="JV32" s="118">
        <f>データ!DQ7</f>
        <v>157.69999999999999</v>
      </c>
      <c r="JW32" s="119"/>
      <c r="JX32" s="119"/>
      <c r="JY32" s="119"/>
      <c r="JZ32" s="119"/>
      <c r="KA32" s="119"/>
      <c r="KB32" s="119"/>
      <c r="KC32" s="119"/>
      <c r="KD32" s="119"/>
      <c r="KE32" s="119"/>
      <c r="KF32" s="119"/>
      <c r="KG32" s="119"/>
      <c r="KH32" s="119"/>
      <c r="KI32" s="119"/>
      <c r="KJ32" s="119"/>
      <c r="KK32" s="119"/>
      <c r="KL32" s="119"/>
      <c r="KM32" s="119"/>
      <c r="KN32" s="120"/>
      <c r="KO32" s="118">
        <f>データ!DR7</f>
        <v>159.30000000000001</v>
      </c>
      <c r="KP32" s="119"/>
      <c r="KQ32" s="119"/>
      <c r="KR32" s="119"/>
      <c r="KS32" s="119"/>
      <c r="KT32" s="119"/>
      <c r="KU32" s="119"/>
      <c r="KV32" s="119"/>
      <c r="KW32" s="119"/>
      <c r="KX32" s="119"/>
      <c r="KY32" s="119"/>
      <c r="KZ32" s="119"/>
      <c r="LA32" s="119"/>
      <c r="LB32" s="119"/>
      <c r="LC32" s="119"/>
      <c r="LD32" s="119"/>
      <c r="LE32" s="119"/>
      <c r="LF32" s="119"/>
      <c r="LG32" s="120"/>
      <c r="LH32" s="118">
        <f>データ!DS7</f>
        <v>172.2</v>
      </c>
      <c r="LI32" s="119"/>
      <c r="LJ32" s="119"/>
      <c r="LK32" s="119"/>
      <c r="LL32" s="119"/>
      <c r="LM32" s="119"/>
      <c r="LN32" s="119"/>
      <c r="LO32" s="119"/>
      <c r="LP32" s="119"/>
      <c r="LQ32" s="119"/>
      <c r="LR32" s="119"/>
      <c r="LS32" s="119"/>
      <c r="LT32" s="119"/>
      <c r="LU32" s="119"/>
      <c r="LV32" s="119"/>
      <c r="LW32" s="119"/>
      <c r="LX32" s="119"/>
      <c r="LY32" s="119"/>
      <c r="LZ32" s="120"/>
      <c r="MA32" s="118">
        <f>データ!DT7</f>
        <v>166.8</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127</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130</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61.1</v>
      </c>
      <c r="EM52" s="117"/>
      <c r="EN52" s="117"/>
      <c r="EO52" s="117"/>
      <c r="EP52" s="117"/>
      <c r="EQ52" s="117"/>
      <c r="ER52" s="117"/>
      <c r="ES52" s="117"/>
      <c r="ET52" s="117"/>
      <c r="EU52" s="117"/>
      <c r="EV52" s="117"/>
      <c r="EW52" s="117"/>
      <c r="EX52" s="117"/>
      <c r="EY52" s="117"/>
      <c r="EZ52" s="117"/>
      <c r="FA52" s="117"/>
      <c r="FB52" s="117"/>
      <c r="FC52" s="117"/>
      <c r="FD52" s="117"/>
      <c r="FE52" s="117">
        <f>データ!BG7</f>
        <v>66.2</v>
      </c>
      <c r="FF52" s="117"/>
      <c r="FG52" s="117"/>
      <c r="FH52" s="117"/>
      <c r="FI52" s="117"/>
      <c r="FJ52" s="117"/>
      <c r="FK52" s="117"/>
      <c r="FL52" s="117"/>
      <c r="FM52" s="117"/>
      <c r="FN52" s="117"/>
      <c r="FO52" s="117"/>
      <c r="FP52" s="117"/>
      <c r="FQ52" s="117"/>
      <c r="FR52" s="117"/>
      <c r="FS52" s="117"/>
      <c r="FT52" s="117"/>
      <c r="FU52" s="117"/>
      <c r="FV52" s="117"/>
      <c r="FW52" s="117"/>
      <c r="FX52" s="117">
        <f>データ!BH7</f>
        <v>58</v>
      </c>
      <c r="FY52" s="117"/>
      <c r="FZ52" s="117"/>
      <c r="GA52" s="117"/>
      <c r="GB52" s="117"/>
      <c r="GC52" s="117"/>
      <c r="GD52" s="117"/>
      <c r="GE52" s="117"/>
      <c r="GF52" s="117"/>
      <c r="GG52" s="117"/>
      <c r="GH52" s="117"/>
      <c r="GI52" s="117"/>
      <c r="GJ52" s="117"/>
      <c r="GK52" s="117"/>
      <c r="GL52" s="117"/>
      <c r="GM52" s="117"/>
      <c r="GN52" s="117"/>
      <c r="GO52" s="117"/>
      <c r="GP52" s="117"/>
      <c r="GQ52" s="117">
        <f>データ!BI7</f>
        <v>51</v>
      </c>
      <c r="GR52" s="117"/>
      <c r="GS52" s="117"/>
      <c r="GT52" s="117"/>
      <c r="GU52" s="117"/>
      <c r="GV52" s="117"/>
      <c r="GW52" s="117"/>
      <c r="GX52" s="117"/>
      <c r="GY52" s="117"/>
      <c r="GZ52" s="117"/>
      <c r="HA52" s="117"/>
      <c r="HB52" s="117"/>
      <c r="HC52" s="117"/>
      <c r="HD52" s="117"/>
      <c r="HE52" s="117"/>
      <c r="HF52" s="117"/>
      <c r="HG52" s="117"/>
      <c r="HH52" s="117"/>
      <c r="HI52" s="117"/>
      <c r="HJ52" s="117">
        <f>データ!BJ7</f>
        <v>86.6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63358</v>
      </c>
      <c r="JD52" s="125"/>
      <c r="JE52" s="125"/>
      <c r="JF52" s="125"/>
      <c r="JG52" s="125"/>
      <c r="JH52" s="125"/>
      <c r="JI52" s="125"/>
      <c r="JJ52" s="125"/>
      <c r="JK52" s="125"/>
      <c r="JL52" s="125"/>
      <c r="JM52" s="125"/>
      <c r="JN52" s="125"/>
      <c r="JO52" s="125"/>
      <c r="JP52" s="125"/>
      <c r="JQ52" s="125"/>
      <c r="JR52" s="125"/>
      <c r="JS52" s="125"/>
      <c r="JT52" s="125"/>
      <c r="JU52" s="125"/>
      <c r="JV52" s="125">
        <f>データ!BR7</f>
        <v>76089</v>
      </c>
      <c r="JW52" s="125"/>
      <c r="JX52" s="125"/>
      <c r="JY52" s="125"/>
      <c r="JZ52" s="125"/>
      <c r="KA52" s="125"/>
      <c r="KB52" s="125"/>
      <c r="KC52" s="125"/>
      <c r="KD52" s="125"/>
      <c r="KE52" s="125"/>
      <c r="KF52" s="125"/>
      <c r="KG52" s="125"/>
      <c r="KH52" s="125"/>
      <c r="KI52" s="125"/>
      <c r="KJ52" s="125"/>
      <c r="KK52" s="125"/>
      <c r="KL52" s="125"/>
      <c r="KM52" s="125"/>
      <c r="KN52" s="125"/>
      <c r="KO52" s="125">
        <f>データ!BS7</f>
        <v>61796</v>
      </c>
      <c r="KP52" s="125"/>
      <c r="KQ52" s="125"/>
      <c r="KR52" s="125"/>
      <c r="KS52" s="125"/>
      <c r="KT52" s="125"/>
      <c r="KU52" s="125"/>
      <c r="KV52" s="125"/>
      <c r="KW52" s="125"/>
      <c r="KX52" s="125"/>
      <c r="KY52" s="125"/>
      <c r="KZ52" s="125"/>
      <c r="LA52" s="125"/>
      <c r="LB52" s="125"/>
      <c r="LC52" s="125"/>
      <c r="LD52" s="125"/>
      <c r="LE52" s="125"/>
      <c r="LF52" s="125"/>
      <c r="LG52" s="125"/>
      <c r="LH52" s="125">
        <f>データ!BT7</f>
        <v>57907</v>
      </c>
      <c r="LI52" s="125"/>
      <c r="LJ52" s="125"/>
      <c r="LK52" s="125"/>
      <c r="LL52" s="125"/>
      <c r="LM52" s="125"/>
      <c r="LN52" s="125"/>
      <c r="LO52" s="125"/>
      <c r="LP52" s="125"/>
      <c r="LQ52" s="125"/>
      <c r="LR52" s="125"/>
      <c r="LS52" s="125"/>
      <c r="LT52" s="125"/>
      <c r="LU52" s="125"/>
      <c r="LV52" s="125"/>
      <c r="LW52" s="125"/>
      <c r="LX52" s="125"/>
      <c r="LY52" s="125"/>
      <c r="LZ52" s="125"/>
      <c r="MA52" s="125">
        <f>データ!BU7</f>
        <v>64692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53.1</v>
      </c>
      <c r="EM53" s="117"/>
      <c r="EN53" s="117"/>
      <c r="EO53" s="117"/>
      <c r="EP53" s="117"/>
      <c r="EQ53" s="117"/>
      <c r="ER53" s="117"/>
      <c r="ES53" s="117"/>
      <c r="ET53" s="117"/>
      <c r="EU53" s="117"/>
      <c r="EV53" s="117"/>
      <c r="EW53" s="117"/>
      <c r="EX53" s="117"/>
      <c r="EY53" s="117"/>
      <c r="EZ53" s="117"/>
      <c r="FA53" s="117"/>
      <c r="FB53" s="117"/>
      <c r="FC53" s="117"/>
      <c r="FD53" s="117"/>
      <c r="FE53" s="117">
        <f>データ!BL7</f>
        <v>33.4</v>
      </c>
      <c r="FF53" s="117"/>
      <c r="FG53" s="117"/>
      <c r="FH53" s="117"/>
      <c r="FI53" s="117"/>
      <c r="FJ53" s="117"/>
      <c r="FK53" s="117"/>
      <c r="FL53" s="117"/>
      <c r="FM53" s="117"/>
      <c r="FN53" s="117"/>
      <c r="FO53" s="117"/>
      <c r="FP53" s="117"/>
      <c r="FQ53" s="117"/>
      <c r="FR53" s="117"/>
      <c r="FS53" s="117"/>
      <c r="FT53" s="117"/>
      <c r="FU53" s="117"/>
      <c r="FV53" s="117"/>
      <c r="FW53" s="117"/>
      <c r="FX53" s="117">
        <f>データ!BM7</f>
        <v>35.9</v>
      </c>
      <c r="FY53" s="117"/>
      <c r="FZ53" s="117"/>
      <c r="GA53" s="117"/>
      <c r="GB53" s="117"/>
      <c r="GC53" s="117"/>
      <c r="GD53" s="117"/>
      <c r="GE53" s="117"/>
      <c r="GF53" s="117"/>
      <c r="GG53" s="117"/>
      <c r="GH53" s="117"/>
      <c r="GI53" s="117"/>
      <c r="GJ53" s="117"/>
      <c r="GK53" s="117"/>
      <c r="GL53" s="117"/>
      <c r="GM53" s="117"/>
      <c r="GN53" s="117"/>
      <c r="GO53" s="117"/>
      <c r="GP53" s="117"/>
      <c r="GQ53" s="117">
        <f>データ!BN7</f>
        <v>44.1</v>
      </c>
      <c r="GR53" s="117"/>
      <c r="GS53" s="117"/>
      <c r="GT53" s="117"/>
      <c r="GU53" s="117"/>
      <c r="GV53" s="117"/>
      <c r="GW53" s="117"/>
      <c r="GX53" s="117"/>
      <c r="GY53" s="117"/>
      <c r="GZ53" s="117"/>
      <c r="HA53" s="117"/>
      <c r="HB53" s="117"/>
      <c r="HC53" s="117"/>
      <c r="HD53" s="117"/>
      <c r="HE53" s="117"/>
      <c r="HF53" s="117"/>
      <c r="HG53" s="117"/>
      <c r="HH53" s="117"/>
      <c r="HI53" s="117"/>
      <c r="HJ53" s="117">
        <f>データ!BO7</f>
        <v>46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72881</v>
      </c>
      <c r="JD53" s="125"/>
      <c r="JE53" s="125"/>
      <c r="JF53" s="125"/>
      <c r="JG53" s="125"/>
      <c r="JH53" s="125"/>
      <c r="JI53" s="125"/>
      <c r="JJ53" s="125"/>
      <c r="JK53" s="125"/>
      <c r="JL53" s="125"/>
      <c r="JM53" s="125"/>
      <c r="JN53" s="125"/>
      <c r="JO53" s="125"/>
      <c r="JP53" s="125"/>
      <c r="JQ53" s="125"/>
      <c r="JR53" s="125"/>
      <c r="JS53" s="125"/>
      <c r="JT53" s="125"/>
      <c r="JU53" s="125"/>
      <c r="JV53" s="125">
        <f>データ!BW7</f>
        <v>44530</v>
      </c>
      <c r="JW53" s="125"/>
      <c r="JX53" s="125"/>
      <c r="JY53" s="125"/>
      <c r="JZ53" s="125"/>
      <c r="KA53" s="125"/>
      <c r="KB53" s="125"/>
      <c r="KC53" s="125"/>
      <c r="KD53" s="125"/>
      <c r="KE53" s="125"/>
      <c r="KF53" s="125"/>
      <c r="KG53" s="125"/>
      <c r="KH53" s="125"/>
      <c r="KI53" s="125"/>
      <c r="KJ53" s="125"/>
      <c r="KK53" s="125"/>
      <c r="KL53" s="125"/>
      <c r="KM53" s="125"/>
      <c r="KN53" s="125"/>
      <c r="KO53" s="125">
        <f>データ!BX7</f>
        <v>42739</v>
      </c>
      <c r="KP53" s="125"/>
      <c r="KQ53" s="125"/>
      <c r="KR53" s="125"/>
      <c r="KS53" s="125"/>
      <c r="KT53" s="125"/>
      <c r="KU53" s="125"/>
      <c r="KV53" s="125"/>
      <c r="KW53" s="125"/>
      <c r="KX53" s="125"/>
      <c r="KY53" s="125"/>
      <c r="KZ53" s="125"/>
      <c r="LA53" s="125"/>
      <c r="LB53" s="125"/>
      <c r="LC53" s="125"/>
      <c r="LD53" s="125"/>
      <c r="LE53" s="125"/>
      <c r="LF53" s="125"/>
      <c r="LG53" s="125"/>
      <c r="LH53" s="125">
        <f>データ!BY7</f>
        <v>42448</v>
      </c>
      <c r="LI53" s="125"/>
      <c r="LJ53" s="125"/>
      <c r="LK53" s="125"/>
      <c r="LL53" s="125"/>
      <c r="LM53" s="125"/>
      <c r="LN53" s="125"/>
      <c r="LO53" s="125"/>
      <c r="LP53" s="125"/>
      <c r="LQ53" s="125"/>
      <c r="LR53" s="125"/>
      <c r="LS53" s="125"/>
      <c r="LT53" s="125"/>
      <c r="LU53" s="125"/>
      <c r="LV53" s="125"/>
      <c r="LW53" s="125"/>
      <c r="LX53" s="125"/>
      <c r="LY53" s="125"/>
      <c r="LZ53" s="125"/>
      <c r="MA53" s="125">
        <f>データ!BZ7</f>
        <v>41242</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129</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1286394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30001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f>データ!CB7</f>
        <v>67</v>
      </c>
      <c r="S77" s="119"/>
      <c r="T77" s="119"/>
      <c r="U77" s="119"/>
      <c r="V77" s="119"/>
      <c r="W77" s="119"/>
      <c r="X77" s="119"/>
      <c r="Y77" s="119"/>
      <c r="Z77" s="119"/>
      <c r="AA77" s="119"/>
      <c r="AB77" s="119"/>
      <c r="AC77" s="119"/>
      <c r="AD77" s="119"/>
      <c r="AE77" s="119"/>
      <c r="AF77" s="120"/>
      <c r="AG77" s="118">
        <f>データ!CC7</f>
        <v>69.2</v>
      </c>
      <c r="AH77" s="119"/>
      <c r="AI77" s="119"/>
      <c r="AJ77" s="119"/>
      <c r="AK77" s="119"/>
      <c r="AL77" s="119"/>
      <c r="AM77" s="119"/>
      <c r="AN77" s="119"/>
      <c r="AO77" s="119"/>
      <c r="AP77" s="119"/>
      <c r="AQ77" s="119"/>
      <c r="AR77" s="119"/>
      <c r="AS77" s="119"/>
      <c r="AT77" s="119"/>
      <c r="AU77" s="120"/>
      <c r="AV77" s="118">
        <f>データ!CD7</f>
        <v>76.7</v>
      </c>
      <c r="AW77" s="119"/>
      <c r="AX77" s="119"/>
      <c r="AY77" s="119"/>
      <c r="AZ77" s="119"/>
      <c r="BA77" s="119"/>
      <c r="BB77" s="119"/>
      <c r="BC77" s="119"/>
      <c r="BD77" s="119"/>
      <c r="BE77" s="119"/>
      <c r="BF77" s="119"/>
      <c r="BG77" s="119"/>
      <c r="BH77" s="119"/>
      <c r="BI77" s="119"/>
      <c r="BJ77" s="120"/>
      <c r="BK77" s="118">
        <f>データ!CE7</f>
        <v>66</v>
      </c>
      <c r="BL77" s="119"/>
      <c r="BM77" s="119"/>
      <c r="BN77" s="119"/>
      <c r="BO77" s="119"/>
      <c r="BP77" s="119"/>
      <c r="BQ77" s="119"/>
      <c r="BR77" s="119"/>
      <c r="BS77" s="119"/>
      <c r="BT77" s="119"/>
      <c r="BU77" s="119"/>
      <c r="BV77" s="119"/>
      <c r="BW77" s="119"/>
      <c r="BX77" s="119"/>
      <c r="BY77" s="120"/>
      <c r="BZ77" s="118">
        <f>データ!CF7</f>
        <v>66.7</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f>データ!CO7</f>
        <v>0</v>
      </c>
      <c r="GM77" s="119"/>
      <c r="GN77" s="119"/>
      <c r="GO77" s="119"/>
      <c r="GP77" s="119"/>
      <c r="GQ77" s="119"/>
      <c r="GR77" s="119"/>
      <c r="GS77" s="119"/>
      <c r="GT77" s="119"/>
      <c r="GU77" s="119"/>
      <c r="GV77" s="119"/>
      <c r="GW77" s="119"/>
      <c r="GX77" s="119"/>
      <c r="GY77" s="119"/>
      <c r="GZ77" s="120"/>
      <c r="HA77" s="118">
        <f>データ!CP7</f>
        <v>0</v>
      </c>
      <c r="HB77" s="119"/>
      <c r="HC77" s="119"/>
      <c r="HD77" s="119"/>
      <c r="HE77" s="119"/>
      <c r="HF77" s="119"/>
      <c r="HG77" s="119"/>
      <c r="HH77" s="119"/>
      <c r="HI77" s="119"/>
      <c r="HJ77" s="119"/>
      <c r="HK77" s="119"/>
      <c r="HL77" s="119"/>
      <c r="HM77" s="119"/>
      <c r="HN77" s="119"/>
      <c r="HO77" s="120"/>
      <c r="HP77" s="118">
        <f>データ!CQ7</f>
        <v>0</v>
      </c>
      <c r="HQ77" s="119"/>
      <c r="HR77" s="119"/>
      <c r="HS77" s="119"/>
      <c r="HT77" s="119"/>
      <c r="HU77" s="119"/>
      <c r="HV77" s="119"/>
      <c r="HW77" s="119"/>
      <c r="HX77" s="119"/>
      <c r="HY77" s="119"/>
      <c r="HZ77" s="119"/>
      <c r="IA77" s="119"/>
      <c r="IB77" s="119"/>
      <c r="IC77" s="119"/>
      <c r="ID77" s="120"/>
      <c r="IE77" s="118">
        <f>データ!CR7</f>
        <v>0</v>
      </c>
      <c r="IF77" s="119"/>
      <c r="IG77" s="119"/>
      <c r="IH77" s="119"/>
      <c r="II77" s="119"/>
      <c r="IJ77" s="119"/>
      <c r="IK77" s="119"/>
      <c r="IL77" s="119"/>
      <c r="IM77" s="119"/>
      <c r="IN77" s="119"/>
      <c r="IO77" s="119"/>
      <c r="IP77" s="119"/>
      <c r="IQ77" s="119"/>
      <c r="IR77" s="119"/>
      <c r="IS77" s="120"/>
      <c r="IT77" s="118">
        <f>データ!CS7</f>
        <v>0</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f>データ!CG7</f>
        <v>40.5</v>
      </c>
      <c r="S78" s="119"/>
      <c r="T78" s="119"/>
      <c r="U78" s="119"/>
      <c r="V78" s="119"/>
      <c r="W78" s="119"/>
      <c r="X78" s="119"/>
      <c r="Y78" s="119"/>
      <c r="Z78" s="119"/>
      <c r="AA78" s="119"/>
      <c r="AB78" s="119"/>
      <c r="AC78" s="119"/>
      <c r="AD78" s="119"/>
      <c r="AE78" s="119"/>
      <c r="AF78" s="120"/>
      <c r="AG78" s="118">
        <f>データ!CH7</f>
        <v>32.299999999999997</v>
      </c>
      <c r="AH78" s="119"/>
      <c r="AI78" s="119"/>
      <c r="AJ78" s="119"/>
      <c r="AK78" s="119"/>
      <c r="AL78" s="119"/>
      <c r="AM78" s="119"/>
      <c r="AN78" s="119"/>
      <c r="AO78" s="119"/>
      <c r="AP78" s="119"/>
      <c r="AQ78" s="119"/>
      <c r="AR78" s="119"/>
      <c r="AS78" s="119"/>
      <c r="AT78" s="119"/>
      <c r="AU78" s="120"/>
      <c r="AV78" s="118">
        <f>データ!CI7</f>
        <v>44</v>
      </c>
      <c r="AW78" s="119"/>
      <c r="AX78" s="119"/>
      <c r="AY78" s="119"/>
      <c r="AZ78" s="119"/>
      <c r="BA78" s="119"/>
      <c r="BB78" s="119"/>
      <c r="BC78" s="119"/>
      <c r="BD78" s="119"/>
      <c r="BE78" s="119"/>
      <c r="BF78" s="119"/>
      <c r="BG78" s="119"/>
      <c r="BH78" s="119"/>
      <c r="BI78" s="119"/>
      <c r="BJ78" s="120"/>
      <c r="BK78" s="118">
        <f>データ!CJ7</f>
        <v>43.5</v>
      </c>
      <c r="BL78" s="119"/>
      <c r="BM78" s="119"/>
      <c r="BN78" s="119"/>
      <c r="BO78" s="119"/>
      <c r="BP78" s="119"/>
      <c r="BQ78" s="119"/>
      <c r="BR78" s="119"/>
      <c r="BS78" s="119"/>
      <c r="BT78" s="119"/>
      <c r="BU78" s="119"/>
      <c r="BV78" s="119"/>
      <c r="BW78" s="119"/>
      <c r="BX78" s="119"/>
      <c r="BY78" s="120"/>
      <c r="BZ78" s="118">
        <f>データ!CK7</f>
        <v>45.6</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f>データ!CT7</f>
        <v>0</v>
      </c>
      <c r="GM78" s="119"/>
      <c r="GN78" s="119"/>
      <c r="GO78" s="119"/>
      <c r="GP78" s="119"/>
      <c r="GQ78" s="119"/>
      <c r="GR78" s="119"/>
      <c r="GS78" s="119"/>
      <c r="GT78" s="119"/>
      <c r="GU78" s="119"/>
      <c r="GV78" s="119"/>
      <c r="GW78" s="119"/>
      <c r="GX78" s="119"/>
      <c r="GY78" s="119"/>
      <c r="GZ78" s="120"/>
      <c r="HA78" s="118">
        <f>データ!CU7</f>
        <v>0</v>
      </c>
      <c r="HB78" s="119"/>
      <c r="HC78" s="119"/>
      <c r="HD78" s="119"/>
      <c r="HE78" s="119"/>
      <c r="HF78" s="119"/>
      <c r="HG78" s="119"/>
      <c r="HH78" s="119"/>
      <c r="HI78" s="119"/>
      <c r="HJ78" s="119"/>
      <c r="HK78" s="119"/>
      <c r="HL78" s="119"/>
      <c r="HM78" s="119"/>
      <c r="HN78" s="119"/>
      <c r="HO78" s="120"/>
      <c r="HP78" s="118">
        <f>データ!CV7</f>
        <v>0</v>
      </c>
      <c r="HQ78" s="119"/>
      <c r="HR78" s="119"/>
      <c r="HS78" s="119"/>
      <c r="HT78" s="119"/>
      <c r="HU78" s="119"/>
      <c r="HV78" s="119"/>
      <c r="HW78" s="119"/>
      <c r="HX78" s="119"/>
      <c r="HY78" s="119"/>
      <c r="HZ78" s="119"/>
      <c r="IA78" s="119"/>
      <c r="IB78" s="119"/>
      <c r="IC78" s="119"/>
      <c r="ID78" s="120"/>
      <c r="IE78" s="118">
        <f>データ!CW7</f>
        <v>0</v>
      </c>
      <c r="IF78" s="119"/>
      <c r="IG78" s="119"/>
      <c r="IH78" s="119"/>
      <c r="II78" s="119"/>
      <c r="IJ78" s="119"/>
      <c r="IK78" s="119"/>
      <c r="IL78" s="119"/>
      <c r="IM78" s="119"/>
      <c r="IN78" s="119"/>
      <c r="IO78" s="119"/>
      <c r="IP78" s="119"/>
      <c r="IQ78" s="119"/>
      <c r="IR78" s="119"/>
      <c r="IS78" s="120"/>
      <c r="IT78" s="118">
        <f>データ!CX7</f>
        <v>0</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48.9</v>
      </c>
      <c r="KB78" s="119"/>
      <c r="KC78" s="119"/>
      <c r="KD78" s="119"/>
      <c r="KE78" s="119"/>
      <c r="KF78" s="119"/>
      <c r="KG78" s="119"/>
      <c r="KH78" s="119"/>
      <c r="KI78" s="119"/>
      <c r="KJ78" s="119"/>
      <c r="KK78" s="119"/>
      <c r="KL78" s="119"/>
      <c r="KM78" s="119"/>
      <c r="KN78" s="119"/>
      <c r="KO78" s="120"/>
      <c r="KP78" s="118">
        <f>データ!DF7</f>
        <v>46.1</v>
      </c>
      <c r="KQ78" s="119"/>
      <c r="KR78" s="119"/>
      <c r="KS78" s="119"/>
      <c r="KT78" s="119"/>
      <c r="KU78" s="119"/>
      <c r="KV78" s="119"/>
      <c r="KW78" s="119"/>
      <c r="KX78" s="119"/>
      <c r="KY78" s="119"/>
      <c r="KZ78" s="119"/>
      <c r="LA78" s="119"/>
      <c r="LB78" s="119"/>
      <c r="LC78" s="119"/>
      <c r="LD78" s="120"/>
      <c r="LE78" s="118">
        <f>データ!DG7</f>
        <v>40.700000000000003</v>
      </c>
      <c r="LF78" s="119"/>
      <c r="LG78" s="119"/>
      <c r="LH78" s="119"/>
      <c r="LI78" s="119"/>
      <c r="LJ78" s="119"/>
      <c r="LK78" s="119"/>
      <c r="LL78" s="119"/>
      <c r="LM78" s="119"/>
      <c r="LN78" s="119"/>
      <c r="LO78" s="119"/>
      <c r="LP78" s="119"/>
      <c r="LQ78" s="119"/>
      <c r="LR78" s="119"/>
      <c r="LS78" s="120"/>
      <c r="LT78" s="118">
        <f>データ!DH7</f>
        <v>37.200000000000003</v>
      </c>
      <c r="LU78" s="119"/>
      <c r="LV78" s="119"/>
      <c r="LW78" s="119"/>
      <c r="LX78" s="119"/>
      <c r="LY78" s="119"/>
      <c r="LZ78" s="119"/>
      <c r="MA78" s="119"/>
      <c r="MB78" s="119"/>
      <c r="MC78" s="119"/>
      <c r="MD78" s="119"/>
      <c r="ME78" s="119"/>
      <c r="MF78" s="119"/>
      <c r="MG78" s="119"/>
      <c r="MH78" s="120"/>
      <c r="MI78" s="118">
        <f>データ!DI7</f>
        <v>32.1</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algorithmName="SHA-512" hashValue="wVywaLOGQoU9t/Rul2nSJBp9bIoTvfl5P0MJHFER7/tq2ouuTjTbD227pbdanstDEZ6Gka6zP3UNrzfTqwKRsw==" saltValue="Z43V1dkzKuMf3b+I0+3Kx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59</v>
      </c>
      <c r="B3" s="51" t="s">
        <v>60</v>
      </c>
      <c r="C3" s="51" t="s">
        <v>61</v>
      </c>
      <c r="D3" s="51" t="s">
        <v>62</v>
      </c>
      <c r="E3" s="51" t="s">
        <v>63</v>
      </c>
      <c r="F3" s="51" t="s">
        <v>64</v>
      </c>
      <c r="G3" s="51" t="s">
        <v>65</v>
      </c>
      <c r="H3" s="143" t="s">
        <v>66</v>
      </c>
      <c r="I3" s="144"/>
      <c r="J3" s="144"/>
      <c r="K3" s="144"/>
      <c r="L3" s="144"/>
      <c r="M3" s="144"/>
      <c r="N3" s="144"/>
      <c r="O3" s="144"/>
      <c r="P3" s="144"/>
      <c r="Q3" s="144"/>
      <c r="R3" s="144"/>
      <c r="S3" s="144"/>
      <c r="T3" s="144"/>
      <c r="U3" s="144"/>
      <c r="V3" s="144"/>
      <c r="W3" s="144"/>
      <c r="X3" s="144"/>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45"/>
      <c r="I4" s="146"/>
      <c r="J4" s="146"/>
      <c r="K4" s="146"/>
      <c r="L4" s="146"/>
      <c r="M4" s="146"/>
      <c r="N4" s="146"/>
      <c r="O4" s="146"/>
      <c r="P4" s="146"/>
      <c r="Q4" s="146"/>
      <c r="R4" s="146"/>
      <c r="S4" s="146"/>
      <c r="T4" s="146"/>
      <c r="U4" s="146"/>
      <c r="V4" s="146"/>
      <c r="W4" s="146"/>
      <c r="X4" s="146"/>
      <c r="Y4" s="140" t="s">
        <v>71</v>
      </c>
      <c r="Z4" s="141"/>
      <c r="AA4" s="141"/>
      <c r="AB4" s="141"/>
      <c r="AC4" s="141"/>
      <c r="AD4" s="141"/>
      <c r="AE4" s="141"/>
      <c r="AF4" s="141"/>
      <c r="AG4" s="141"/>
      <c r="AH4" s="141"/>
      <c r="AI4" s="142"/>
      <c r="AJ4" s="147" t="s">
        <v>72</v>
      </c>
      <c r="AK4" s="147"/>
      <c r="AL4" s="147"/>
      <c r="AM4" s="147"/>
      <c r="AN4" s="147"/>
      <c r="AO4" s="147"/>
      <c r="AP4" s="147"/>
      <c r="AQ4" s="147"/>
      <c r="AR4" s="147"/>
      <c r="AS4" s="147"/>
      <c r="AT4" s="147"/>
      <c r="AU4" s="148" t="s">
        <v>73</v>
      </c>
      <c r="AV4" s="147"/>
      <c r="AW4" s="147"/>
      <c r="AX4" s="147"/>
      <c r="AY4" s="147"/>
      <c r="AZ4" s="147"/>
      <c r="BA4" s="147"/>
      <c r="BB4" s="147"/>
      <c r="BC4" s="147"/>
      <c r="BD4" s="147"/>
      <c r="BE4" s="147"/>
      <c r="BF4" s="147" t="s">
        <v>74</v>
      </c>
      <c r="BG4" s="147"/>
      <c r="BH4" s="147"/>
      <c r="BI4" s="147"/>
      <c r="BJ4" s="147"/>
      <c r="BK4" s="147"/>
      <c r="BL4" s="147"/>
      <c r="BM4" s="147"/>
      <c r="BN4" s="147"/>
      <c r="BO4" s="147"/>
      <c r="BP4" s="147"/>
      <c r="BQ4" s="148" t="s">
        <v>75</v>
      </c>
      <c r="BR4" s="147"/>
      <c r="BS4" s="147"/>
      <c r="BT4" s="147"/>
      <c r="BU4" s="147"/>
      <c r="BV4" s="147"/>
      <c r="BW4" s="147"/>
      <c r="BX4" s="147"/>
      <c r="BY4" s="147"/>
      <c r="BZ4" s="147"/>
      <c r="CA4" s="147"/>
      <c r="CB4" s="147" t="s">
        <v>76</v>
      </c>
      <c r="CC4" s="147"/>
      <c r="CD4" s="147"/>
      <c r="CE4" s="147"/>
      <c r="CF4" s="147"/>
      <c r="CG4" s="147"/>
      <c r="CH4" s="147"/>
      <c r="CI4" s="147"/>
      <c r="CJ4" s="147"/>
      <c r="CK4" s="147"/>
      <c r="CL4" s="147"/>
      <c r="CM4" s="149" t="s">
        <v>77</v>
      </c>
      <c r="CN4" s="149" t="s">
        <v>78</v>
      </c>
      <c r="CO4" s="140" t="s">
        <v>79</v>
      </c>
      <c r="CP4" s="141"/>
      <c r="CQ4" s="141"/>
      <c r="CR4" s="141"/>
      <c r="CS4" s="141"/>
      <c r="CT4" s="141"/>
      <c r="CU4" s="141"/>
      <c r="CV4" s="141"/>
      <c r="CW4" s="141"/>
      <c r="CX4" s="141"/>
      <c r="CY4" s="142"/>
      <c r="CZ4" s="147" t="s">
        <v>80</v>
      </c>
      <c r="DA4" s="147"/>
      <c r="DB4" s="147"/>
      <c r="DC4" s="147"/>
      <c r="DD4" s="147"/>
      <c r="DE4" s="147"/>
      <c r="DF4" s="147"/>
      <c r="DG4" s="147"/>
      <c r="DH4" s="147"/>
      <c r="DI4" s="147"/>
      <c r="DJ4" s="147"/>
      <c r="DK4" s="140" t="s">
        <v>81</v>
      </c>
      <c r="DL4" s="141"/>
      <c r="DM4" s="141"/>
      <c r="DN4" s="141"/>
      <c r="DO4" s="141"/>
      <c r="DP4" s="141"/>
      <c r="DQ4" s="141"/>
      <c r="DR4" s="141"/>
      <c r="DS4" s="141"/>
      <c r="DT4" s="141"/>
      <c r="DU4" s="142"/>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0"/>
      <c r="CN5" s="150"/>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430005</v>
      </c>
      <c r="D6" s="61">
        <f t="shared" si="1"/>
        <v>46</v>
      </c>
      <c r="E6" s="61">
        <f t="shared" si="1"/>
        <v>14</v>
      </c>
      <c r="F6" s="61">
        <f t="shared" si="1"/>
        <v>0</v>
      </c>
      <c r="G6" s="61">
        <f t="shared" si="1"/>
        <v>1</v>
      </c>
      <c r="H6" s="61" t="str">
        <f>SUBSTITUTE(H8,"　","")</f>
        <v>熊本県</v>
      </c>
      <c r="I6" s="61" t="str">
        <f t="shared" si="1"/>
        <v>熊本県営有料駐車場</v>
      </c>
      <c r="J6" s="61" t="str">
        <f t="shared" si="1"/>
        <v>法適用</v>
      </c>
      <c r="K6" s="61" t="str">
        <f t="shared" si="1"/>
        <v>駐車場整備事業</v>
      </c>
      <c r="L6" s="61" t="str">
        <f t="shared" si="1"/>
        <v>-</v>
      </c>
      <c r="M6" s="61" t="str">
        <f t="shared" si="1"/>
        <v>Ａ１Ｂ１</v>
      </c>
      <c r="N6" s="61">
        <f t="shared" si="1"/>
        <v>0</v>
      </c>
      <c r="O6" s="62">
        <f t="shared" si="1"/>
        <v>97.4</v>
      </c>
      <c r="P6" s="63" t="str">
        <f t="shared" si="1"/>
        <v>届出駐車場</v>
      </c>
      <c r="Q6" s="63" t="str">
        <f t="shared" si="1"/>
        <v>立体式</v>
      </c>
      <c r="R6" s="64">
        <f t="shared" si="1"/>
        <v>37</v>
      </c>
      <c r="S6" s="63" t="str">
        <f t="shared" si="1"/>
        <v>商業施設</v>
      </c>
      <c r="T6" s="63" t="str">
        <f t="shared" si="1"/>
        <v>無</v>
      </c>
      <c r="U6" s="64">
        <f t="shared" si="1"/>
        <v>8523</v>
      </c>
      <c r="V6" s="64">
        <f t="shared" si="1"/>
        <v>298</v>
      </c>
      <c r="W6" s="64">
        <f t="shared" si="1"/>
        <v>200</v>
      </c>
      <c r="X6" s="63" t="str">
        <f t="shared" si="1"/>
        <v>利用料金制</v>
      </c>
      <c r="Y6" s="65">
        <f>IF(Y8="-",NA(),Y8)</f>
        <v>178.2</v>
      </c>
      <c r="Z6" s="65">
        <f t="shared" ref="Z6:AH6" si="2">IF(Z8="-",NA(),Z8)</f>
        <v>204.6</v>
      </c>
      <c r="AA6" s="65">
        <f t="shared" si="2"/>
        <v>177.7</v>
      </c>
      <c r="AB6" s="65">
        <f t="shared" si="2"/>
        <v>156.5</v>
      </c>
      <c r="AC6" s="65">
        <f t="shared" si="2"/>
        <v>204</v>
      </c>
      <c r="AD6" s="65">
        <f t="shared" si="2"/>
        <v>165.9</v>
      </c>
      <c r="AE6" s="65">
        <f t="shared" si="2"/>
        <v>135.19999999999999</v>
      </c>
      <c r="AF6" s="65">
        <f t="shared" si="2"/>
        <v>129.1</v>
      </c>
      <c r="AG6" s="65">
        <f t="shared" si="2"/>
        <v>131.1</v>
      </c>
      <c r="AH6" s="65">
        <f t="shared" si="2"/>
        <v>133.9</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61.1</v>
      </c>
      <c r="BG6" s="65">
        <f t="shared" ref="BG6:BO6" si="5">IF(BG8="-",NA(),BG8)</f>
        <v>66.2</v>
      </c>
      <c r="BH6" s="65">
        <f t="shared" si="5"/>
        <v>58</v>
      </c>
      <c r="BI6" s="65">
        <f t="shared" si="5"/>
        <v>51</v>
      </c>
      <c r="BJ6" s="65">
        <f t="shared" si="5"/>
        <v>86.6</v>
      </c>
      <c r="BK6" s="65">
        <f t="shared" si="5"/>
        <v>53.1</v>
      </c>
      <c r="BL6" s="65">
        <f t="shared" si="5"/>
        <v>33.4</v>
      </c>
      <c r="BM6" s="65">
        <f t="shared" si="5"/>
        <v>35.9</v>
      </c>
      <c r="BN6" s="65">
        <f t="shared" si="5"/>
        <v>44.1</v>
      </c>
      <c r="BO6" s="65">
        <f t="shared" si="5"/>
        <v>46</v>
      </c>
      <c r="BP6" s="62" t="str">
        <f>IF(BP8="-","",IF(BP8="-","【-】","【"&amp;SUBSTITUTE(TEXT(BP8,"#,##0.0"),"-","△")&amp;"】"))</f>
        <v>【66.5】</v>
      </c>
      <c r="BQ6" s="66">
        <f>IF(BQ8="-",NA(),BQ8)</f>
        <v>63358</v>
      </c>
      <c r="BR6" s="66">
        <f t="shared" ref="BR6:BZ6" si="6">IF(BR8="-",NA(),BR8)</f>
        <v>76089</v>
      </c>
      <c r="BS6" s="66">
        <f t="shared" si="6"/>
        <v>61796</v>
      </c>
      <c r="BT6" s="66">
        <f t="shared" si="6"/>
        <v>57907</v>
      </c>
      <c r="BU6" s="66">
        <f t="shared" si="6"/>
        <v>64692</v>
      </c>
      <c r="BV6" s="66">
        <f t="shared" si="6"/>
        <v>72881</v>
      </c>
      <c r="BW6" s="66">
        <f t="shared" si="6"/>
        <v>44530</v>
      </c>
      <c r="BX6" s="66">
        <f t="shared" si="6"/>
        <v>42739</v>
      </c>
      <c r="BY6" s="66">
        <f t="shared" si="6"/>
        <v>42448</v>
      </c>
      <c r="BZ6" s="66">
        <f t="shared" si="6"/>
        <v>41242</v>
      </c>
      <c r="CA6" s="64" t="str">
        <f>IF(CA8="-","",IF(CA8="-","【-】","【"&amp;SUBSTITUTE(TEXT(CA8,"#,##0"),"-","△")&amp;"】"))</f>
        <v>【36,283】</v>
      </c>
      <c r="CB6" s="65">
        <f>IF(CB8="-",NA(),CB8)</f>
        <v>67</v>
      </c>
      <c r="CC6" s="65">
        <f t="shared" ref="CC6:CK6" si="7">IF(CC8="-",NA(),CC8)</f>
        <v>69.2</v>
      </c>
      <c r="CD6" s="65">
        <f t="shared" si="7"/>
        <v>76.7</v>
      </c>
      <c r="CE6" s="65">
        <f t="shared" si="7"/>
        <v>66</v>
      </c>
      <c r="CF6" s="65">
        <f t="shared" si="7"/>
        <v>66.7</v>
      </c>
      <c r="CG6" s="65">
        <f t="shared" si="7"/>
        <v>40.5</v>
      </c>
      <c r="CH6" s="65">
        <f t="shared" si="7"/>
        <v>32.299999999999997</v>
      </c>
      <c r="CI6" s="65">
        <f t="shared" si="7"/>
        <v>44</v>
      </c>
      <c r="CJ6" s="65">
        <f t="shared" si="7"/>
        <v>43.5</v>
      </c>
      <c r="CK6" s="65">
        <f t="shared" si="7"/>
        <v>45.6</v>
      </c>
      <c r="CL6" s="62" t="str">
        <f>IF(CL8="-","",IF(CL8="-","【-】","【"&amp;SUBSTITUTE(TEXT(CL8,"#,##0.0"),"-","△")&amp;"】"))</f>
        <v>【57.5】</v>
      </c>
      <c r="CM6" s="64">
        <f t="shared" ref="CM6:CN6" si="8">CM8</f>
        <v>1286394</v>
      </c>
      <c r="CN6" s="64">
        <f t="shared" si="8"/>
        <v>30001</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0</v>
      </c>
      <c r="DA6" s="65">
        <f t="shared" ref="DA6:DI6" si="10">IF(DA8="-",NA(),DA8)</f>
        <v>0</v>
      </c>
      <c r="DB6" s="65">
        <f t="shared" si="10"/>
        <v>0</v>
      </c>
      <c r="DC6" s="65">
        <f t="shared" si="10"/>
        <v>0</v>
      </c>
      <c r="DD6" s="65">
        <f t="shared" si="10"/>
        <v>0</v>
      </c>
      <c r="DE6" s="65">
        <f t="shared" si="10"/>
        <v>48.9</v>
      </c>
      <c r="DF6" s="65">
        <f t="shared" si="10"/>
        <v>46.1</v>
      </c>
      <c r="DG6" s="65">
        <f t="shared" si="10"/>
        <v>40.700000000000003</v>
      </c>
      <c r="DH6" s="65">
        <f t="shared" si="10"/>
        <v>37.200000000000003</v>
      </c>
      <c r="DI6" s="65">
        <f t="shared" si="10"/>
        <v>32.1</v>
      </c>
      <c r="DJ6" s="62" t="str">
        <f>IF(DJ8="-","",IF(DJ8="-","【-】","【"&amp;SUBSTITUTE(TEXT(DJ8,"#,##0.0"),"-","△")&amp;"】"))</f>
        <v>【12.4】</v>
      </c>
      <c r="DK6" s="65">
        <f>IF(DK8="-",NA(),DK8)</f>
        <v>151.69999999999999</v>
      </c>
      <c r="DL6" s="65">
        <f t="shared" ref="DL6:DT6" si="11">IF(DL8="-",NA(),DL8)</f>
        <v>167.4</v>
      </c>
      <c r="DM6" s="65">
        <f t="shared" si="11"/>
        <v>173.5</v>
      </c>
      <c r="DN6" s="65">
        <f t="shared" si="11"/>
        <v>172.5</v>
      </c>
      <c r="DO6" s="65">
        <f t="shared" si="11"/>
        <v>143.30000000000001</v>
      </c>
      <c r="DP6" s="65">
        <f t="shared" si="11"/>
        <v>170.9</v>
      </c>
      <c r="DQ6" s="65">
        <f t="shared" si="11"/>
        <v>157.69999999999999</v>
      </c>
      <c r="DR6" s="65">
        <f t="shared" si="11"/>
        <v>159.30000000000001</v>
      </c>
      <c r="DS6" s="65">
        <f t="shared" si="11"/>
        <v>172.2</v>
      </c>
      <c r="DT6" s="65">
        <f t="shared" si="11"/>
        <v>166.8</v>
      </c>
      <c r="DU6" s="62" t="str">
        <f>IF(DU8="-","",IF(DU8="-","【-】","【"&amp;SUBSTITUTE(TEXT(DU8,"#,##0.0"),"-","△")&amp;"】"))</f>
        <v>【188.5】</v>
      </c>
    </row>
    <row r="7" spans="1:125" s="67" customFormat="1">
      <c r="A7" s="50" t="s">
        <v>109</v>
      </c>
      <c r="B7" s="61">
        <f t="shared" ref="B7:X7" si="12">B8</f>
        <v>2016</v>
      </c>
      <c r="C7" s="61">
        <f t="shared" si="12"/>
        <v>430005</v>
      </c>
      <c r="D7" s="61">
        <f t="shared" si="12"/>
        <v>46</v>
      </c>
      <c r="E7" s="61">
        <f t="shared" si="12"/>
        <v>14</v>
      </c>
      <c r="F7" s="61">
        <f t="shared" si="12"/>
        <v>0</v>
      </c>
      <c r="G7" s="61">
        <f t="shared" si="12"/>
        <v>1</v>
      </c>
      <c r="H7" s="61" t="str">
        <f t="shared" si="12"/>
        <v>熊本県</v>
      </c>
      <c r="I7" s="61" t="str">
        <f t="shared" si="12"/>
        <v>熊本県営有料駐車場</v>
      </c>
      <c r="J7" s="61" t="str">
        <f t="shared" si="12"/>
        <v>法適用</v>
      </c>
      <c r="K7" s="61" t="str">
        <f t="shared" si="12"/>
        <v>駐車場整備事業</v>
      </c>
      <c r="L7" s="61" t="str">
        <f t="shared" si="12"/>
        <v>-</v>
      </c>
      <c r="M7" s="61" t="str">
        <f t="shared" si="12"/>
        <v>Ａ１Ｂ１</v>
      </c>
      <c r="N7" s="61">
        <f t="shared" si="12"/>
        <v>0</v>
      </c>
      <c r="O7" s="62">
        <f t="shared" si="12"/>
        <v>97.4</v>
      </c>
      <c r="P7" s="63" t="str">
        <f t="shared" si="12"/>
        <v>届出駐車場</v>
      </c>
      <c r="Q7" s="63" t="str">
        <f t="shared" si="12"/>
        <v>立体式</v>
      </c>
      <c r="R7" s="64">
        <f t="shared" si="12"/>
        <v>37</v>
      </c>
      <c r="S7" s="63" t="str">
        <f t="shared" si="12"/>
        <v>商業施設</v>
      </c>
      <c r="T7" s="63" t="str">
        <f t="shared" si="12"/>
        <v>無</v>
      </c>
      <c r="U7" s="64">
        <f t="shared" si="12"/>
        <v>8523</v>
      </c>
      <c r="V7" s="64">
        <f t="shared" si="12"/>
        <v>298</v>
      </c>
      <c r="W7" s="64">
        <f t="shared" si="12"/>
        <v>200</v>
      </c>
      <c r="X7" s="63" t="str">
        <f t="shared" si="12"/>
        <v>利用料金制</v>
      </c>
      <c r="Y7" s="65">
        <f>Y8</f>
        <v>178.2</v>
      </c>
      <c r="Z7" s="65">
        <f t="shared" ref="Z7:AH7" si="13">Z8</f>
        <v>204.6</v>
      </c>
      <c r="AA7" s="65">
        <f t="shared" si="13"/>
        <v>177.7</v>
      </c>
      <c r="AB7" s="65">
        <f t="shared" si="13"/>
        <v>156.5</v>
      </c>
      <c r="AC7" s="65">
        <f t="shared" si="13"/>
        <v>204</v>
      </c>
      <c r="AD7" s="65">
        <f t="shared" si="13"/>
        <v>165.9</v>
      </c>
      <c r="AE7" s="65">
        <f t="shared" si="13"/>
        <v>135.19999999999999</v>
      </c>
      <c r="AF7" s="65">
        <f t="shared" si="13"/>
        <v>129.1</v>
      </c>
      <c r="AG7" s="65">
        <f t="shared" si="13"/>
        <v>131.1</v>
      </c>
      <c r="AH7" s="65">
        <f t="shared" si="13"/>
        <v>133.9</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61.1</v>
      </c>
      <c r="BG7" s="65">
        <f t="shared" ref="BG7:BO7" si="16">BG8</f>
        <v>66.2</v>
      </c>
      <c r="BH7" s="65">
        <f t="shared" si="16"/>
        <v>58</v>
      </c>
      <c r="BI7" s="65">
        <f t="shared" si="16"/>
        <v>51</v>
      </c>
      <c r="BJ7" s="65">
        <f t="shared" si="16"/>
        <v>86.6</v>
      </c>
      <c r="BK7" s="65">
        <f t="shared" si="16"/>
        <v>53.1</v>
      </c>
      <c r="BL7" s="65">
        <f t="shared" si="16"/>
        <v>33.4</v>
      </c>
      <c r="BM7" s="65">
        <f t="shared" si="16"/>
        <v>35.9</v>
      </c>
      <c r="BN7" s="65">
        <f t="shared" si="16"/>
        <v>44.1</v>
      </c>
      <c r="BO7" s="65">
        <f t="shared" si="16"/>
        <v>46</v>
      </c>
      <c r="BP7" s="62"/>
      <c r="BQ7" s="66">
        <f>BQ8</f>
        <v>63358</v>
      </c>
      <c r="BR7" s="66">
        <f t="shared" ref="BR7:BZ7" si="17">BR8</f>
        <v>76089</v>
      </c>
      <c r="BS7" s="66">
        <f t="shared" si="17"/>
        <v>61796</v>
      </c>
      <c r="BT7" s="66">
        <f t="shared" si="17"/>
        <v>57907</v>
      </c>
      <c r="BU7" s="66">
        <f t="shared" si="17"/>
        <v>64692</v>
      </c>
      <c r="BV7" s="66">
        <f t="shared" si="17"/>
        <v>72881</v>
      </c>
      <c r="BW7" s="66">
        <f t="shared" si="17"/>
        <v>44530</v>
      </c>
      <c r="BX7" s="66">
        <f t="shared" si="17"/>
        <v>42739</v>
      </c>
      <c r="BY7" s="66">
        <f t="shared" si="17"/>
        <v>42448</v>
      </c>
      <c r="BZ7" s="66">
        <f t="shared" si="17"/>
        <v>41242</v>
      </c>
      <c r="CA7" s="64"/>
      <c r="CB7" s="65">
        <f>CB8</f>
        <v>67</v>
      </c>
      <c r="CC7" s="65">
        <f t="shared" ref="CC7:CK7" si="18">CC8</f>
        <v>69.2</v>
      </c>
      <c r="CD7" s="65">
        <f t="shared" si="18"/>
        <v>76.7</v>
      </c>
      <c r="CE7" s="65">
        <f t="shared" si="18"/>
        <v>66</v>
      </c>
      <c r="CF7" s="65">
        <f t="shared" si="18"/>
        <v>66.7</v>
      </c>
      <c r="CG7" s="65">
        <f t="shared" si="18"/>
        <v>40.5</v>
      </c>
      <c r="CH7" s="65">
        <f t="shared" si="18"/>
        <v>32.299999999999997</v>
      </c>
      <c r="CI7" s="65">
        <f t="shared" si="18"/>
        <v>44</v>
      </c>
      <c r="CJ7" s="65">
        <f t="shared" si="18"/>
        <v>43.5</v>
      </c>
      <c r="CK7" s="65">
        <f t="shared" si="18"/>
        <v>45.6</v>
      </c>
      <c r="CL7" s="62"/>
      <c r="CM7" s="64">
        <f>CM8</f>
        <v>1286394</v>
      </c>
      <c r="CN7" s="64">
        <f>CN8</f>
        <v>30001</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0</v>
      </c>
      <c r="DA7" s="65">
        <f t="shared" ref="DA7:DI7" si="20">DA8</f>
        <v>0</v>
      </c>
      <c r="DB7" s="65">
        <f t="shared" si="20"/>
        <v>0</v>
      </c>
      <c r="DC7" s="65">
        <f t="shared" si="20"/>
        <v>0</v>
      </c>
      <c r="DD7" s="65">
        <f t="shared" si="20"/>
        <v>0</v>
      </c>
      <c r="DE7" s="65">
        <f t="shared" si="20"/>
        <v>48.9</v>
      </c>
      <c r="DF7" s="65">
        <f t="shared" si="20"/>
        <v>46.1</v>
      </c>
      <c r="DG7" s="65">
        <f t="shared" si="20"/>
        <v>40.700000000000003</v>
      </c>
      <c r="DH7" s="65">
        <f t="shared" si="20"/>
        <v>37.200000000000003</v>
      </c>
      <c r="DI7" s="65">
        <f t="shared" si="20"/>
        <v>32.1</v>
      </c>
      <c r="DJ7" s="62"/>
      <c r="DK7" s="65">
        <f>DK8</f>
        <v>151.69999999999999</v>
      </c>
      <c r="DL7" s="65">
        <f t="shared" ref="DL7:DT7" si="21">DL8</f>
        <v>167.4</v>
      </c>
      <c r="DM7" s="65">
        <f t="shared" si="21"/>
        <v>173.5</v>
      </c>
      <c r="DN7" s="65">
        <f t="shared" si="21"/>
        <v>172.5</v>
      </c>
      <c r="DO7" s="65">
        <f t="shared" si="21"/>
        <v>143.30000000000001</v>
      </c>
      <c r="DP7" s="65">
        <f t="shared" si="21"/>
        <v>170.9</v>
      </c>
      <c r="DQ7" s="65">
        <f t="shared" si="21"/>
        <v>157.69999999999999</v>
      </c>
      <c r="DR7" s="65">
        <f t="shared" si="21"/>
        <v>159.30000000000001</v>
      </c>
      <c r="DS7" s="65">
        <f t="shared" si="21"/>
        <v>172.2</v>
      </c>
      <c r="DT7" s="65">
        <f t="shared" si="21"/>
        <v>166.8</v>
      </c>
      <c r="DU7" s="62"/>
    </row>
    <row r="8" spans="1:125" s="67" customFormat="1">
      <c r="A8" s="50"/>
      <c r="B8" s="68">
        <v>2016</v>
      </c>
      <c r="C8" s="68">
        <v>430005</v>
      </c>
      <c r="D8" s="68">
        <v>46</v>
      </c>
      <c r="E8" s="68">
        <v>14</v>
      </c>
      <c r="F8" s="68">
        <v>0</v>
      </c>
      <c r="G8" s="68">
        <v>1</v>
      </c>
      <c r="H8" s="68" t="s">
        <v>110</v>
      </c>
      <c r="I8" s="68" t="s">
        <v>111</v>
      </c>
      <c r="J8" s="68" t="s">
        <v>112</v>
      </c>
      <c r="K8" s="68" t="s">
        <v>113</v>
      </c>
      <c r="L8" s="68" t="s">
        <v>114</v>
      </c>
      <c r="M8" s="68" t="s">
        <v>115</v>
      </c>
      <c r="N8" s="68"/>
      <c r="O8" s="69">
        <v>97.4</v>
      </c>
      <c r="P8" s="70" t="s">
        <v>116</v>
      </c>
      <c r="Q8" s="70" t="s">
        <v>117</v>
      </c>
      <c r="R8" s="71">
        <v>37</v>
      </c>
      <c r="S8" s="70" t="s">
        <v>118</v>
      </c>
      <c r="T8" s="70" t="s">
        <v>119</v>
      </c>
      <c r="U8" s="71">
        <v>8523</v>
      </c>
      <c r="V8" s="71">
        <v>298</v>
      </c>
      <c r="W8" s="71">
        <v>200</v>
      </c>
      <c r="X8" s="70" t="s">
        <v>120</v>
      </c>
      <c r="Y8" s="72">
        <v>178.2</v>
      </c>
      <c r="Z8" s="72">
        <v>204.6</v>
      </c>
      <c r="AA8" s="72">
        <v>177.7</v>
      </c>
      <c r="AB8" s="72">
        <v>156.5</v>
      </c>
      <c r="AC8" s="72">
        <v>204</v>
      </c>
      <c r="AD8" s="72">
        <v>165.9</v>
      </c>
      <c r="AE8" s="72">
        <v>135.19999999999999</v>
      </c>
      <c r="AF8" s="72">
        <v>129.1</v>
      </c>
      <c r="AG8" s="72">
        <v>131.1</v>
      </c>
      <c r="AH8" s="72">
        <v>133.9</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61.1</v>
      </c>
      <c r="BG8" s="72">
        <v>66.2</v>
      </c>
      <c r="BH8" s="72">
        <v>58</v>
      </c>
      <c r="BI8" s="72">
        <v>51</v>
      </c>
      <c r="BJ8" s="72">
        <v>86.6</v>
      </c>
      <c r="BK8" s="72">
        <v>53.1</v>
      </c>
      <c r="BL8" s="72">
        <v>33.4</v>
      </c>
      <c r="BM8" s="72">
        <v>35.9</v>
      </c>
      <c r="BN8" s="72">
        <v>44.1</v>
      </c>
      <c r="BO8" s="72">
        <v>46</v>
      </c>
      <c r="BP8" s="69">
        <v>66.5</v>
      </c>
      <c r="BQ8" s="73">
        <v>63358</v>
      </c>
      <c r="BR8" s="73">
        <v>76089</v>
      </c>
      <c r="BS8" s="73">
        <v>61796</v>
      </c>
      <c r="BT8" s="74">
        <v>57907</v>
      </c>
      <c r="BU8" s="74">
        <v>64692</v>
      </c>
      <c r="BV8" s="73">
        <v>72881</v>
      </c>
      <c r="BW8" s="73">
        <v>44530</v>
      </c>
      <c r="BX8" s="73">
        <v>42739</v>
      </c>
      <c r="BY8" s="73">
        <v>42448</v>
      </c>
      <c r="BZ8" s="73">
        <v>41242</v>
      </c>
      <c r="CA8" s="71">
        <v>36283</v>
      </c>
      <c r="CB8" s="72">
        <v>67</v>
      </c>
      <c r="CC8" s="72">
        <v>69.2</v>
      </c>
      <c r="CD8" s="72">
        <v>76.7</v>
      </c>
      <c r="CE8" s="72">
        <v>66</v>
      </c>
      <c r="CF8" s="72">
        <v>66.7</v>
      </c>
      <c r="CG8" s="72">
        <v>40.5</v>
      </c>
      <c r="CH8" s="72">
        <v>32.299999999999997</v>
      </c>
      <c r="CI8" s="72">
        <v>44</v>
      </c>
      <c r="CJ8" s="72">
        <v>43.5</v>
      </c>
      <c r="CK8" s="72">
        <v>45.6</v>
      </c>
      <c r="CL8" s="69">
        <v>57.5</v>
      </c>
      <c r="CM8" s="71">
        <v>1286394</v>
      </c>
      <c r="CN8" s="71">
        <v>30001</v>
      </c>
      <c r="CO8" s="72">
        <v>0</v>
      </c>
      <c r="CP8" s="72">
        <v>0</v>
      </c>
      <c r="CQ8" s="72">
        <v>0</v>
      </c>
      <c r="CR8" s="72">
        <v>0</v>
      </c>
      <c r="CS8" s="72">
        <v>0</v>
      </c>
      <c r="CT8" s="72">
        <v>0</v>
      </c>
      <c r="CU8" s="72">
        <v>0</v>
      </c>
      <c r="CV8" s="72">
        <v>0</v>
      </c>
      <c r="CW8" s="72">
        <v>0</v>
      </c>
      <c r="CX8" s="72">
        <v>0</v>
      </c>
      <c r="CY8" s="69">
        <v>358.3</v>
      </c>
      <c r="CZ8" s="72">
        <v>0</v>
      </c>
      <c r="DA8" s="72">
        <v>0</v>
      </c>
      <c r="DB8" s="72">
        <v>0</v>
      </c>
      <c r="DC8" s="72">
        <v>0</v>
      </c>
      <c r="DD8" s="72">
        <v>0</v>
      </c>
      <c r="DE8" s="72">
        <v>48.9</v>
      </c>
      <c r="DF8" s="72">
        <v>46.1</v>
      </c>
      <c r="DG8" s="72">
        <v>40.700000000000003</v>
      </c>
      <c r="DH8" s="72">
        <v>37.200000000000003</v>
      </c>
      <c r="DI8" s="72">
        <v>32.1</v>
      </c>
      <c r="DJ8" s="69">
        <v>12.4</v>
      </c>
      <c r="DK8" s="72">
        <v>151.69999999999999</v>
      </c>
      <c r="DL8" s="72">
        <v>167.4</v>
      </c>
      <c r="DM8" s="72">
        <v>173.5</v>
      </c>
      <c r="DN8" s="72">
        <v>172.5</v>
      </c>
      <c r="DO8" s="72">
        <v>143.30000000000001</v>
      </c>
      <c r="DP8" s="72">
        <v>170.9</v>
      </c>
      <c r="DQ8" s="72">
        <v>157.69999999999999</v>
      </c>
      <c r="DR8" s="72">
        <v>159.30000000000001</v>
      </c>
      <c r="DS8" s="72">
        <v>172.2</v>
      </c>
      <c r="DT8" s="72">
        <v>166.8</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2018-03-08T06:21:12Z</cp:lastPrinted>
  <dcterms:created xsi:type="dcterms:W3CDTF">2018-02-09T01:43:32Z</dcterms:created>
  <dcterms:modified xsi:type="dcterms:W3CDTF">2018-03-26T01:31:41Z</dcterms:modified>
  <cp:category/>
</cp:coreProperties>
</file>