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45宮崎県（都道府県）-\"/>
    </mc:Choice>
  </mc:AlternateContent>
  <workbookProtection workbookAlgorithmName="SHA-512" workbookHashValue="gWM1L5uLJn/Z24mTczaV4qyvpX0+7TQ7LoDMMiz6S8yDzgWZTWVGJ0JxJiuNm5ohhvs3aGbUF8tzfr3IPGiCmw==" workbookSaltValue="vUFZ1fHL4qBFo8kiiUrDmg==" workbookSpinCount="100000" lockStructure="1"/>
  <bookViews>
    <workbookView xWindow="240" yWindow="60" windowWidth="14940" windowHeight="7872"/>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LJ54" i="4" s="1"/>
  <c r="CS7" i="5"/>
  <c r="CR7" i="5"/>
  <c r="CQ7" i="5"/>
  <c r="CP7" i="5"/>
  <c r="LX53" i="4" s="1"/>
  <c r="CO7" i="5"/>
  <c r="LJ53" i="4" s="1"/>
  <c r="CN7" i="5"/>
  <c r="CM7" i="5"/>
  <c r="CK7" i="5"/>
  <c r="IX54" i="4" s="1"/>
  <c r="CJ7" i="5"/>
  <c r="IJ54" i="4" s="1"/>
  <c r="CI7" i="5"/>
  <c r="CH7" i="5"/>
  <c r="CG7" i="5"/>
  <c r="GT54" i="4" s="1"/>
  <c r="CF7" i="5"/>
  <c r="IX53" i="4" s="1"/>
  <c r="CE7" i="5"/>
  <c r="CD7" i="5"/>
  <c r="CC7" i="5"/>
  <c r="HH53" i="4" s="1"/>
  <c r="CB7" i="5"/>
  <c r="GT53" i="4" s="1"/>
  <c r="BZ7" i="5"/>
  <c r="BY7" i="5"/>
  <c r="BX7" i="5"/>
  <c r="EH54" i="4" s="1"/>
  <c r="BW7" i="5"/>
  <c r="DT54" i="4" s="1"/>
  <c r="BV7" i="5"/>
  <c r="BU7" i="5"/>
  <c r="BT7" i="5"/>
  <c r="BS7" i="5"/>
  <c r="EH53" i="4" s="1"/>
  <c r="BR7" i="5"/>
  <c r="BQ7" i="5"/>
  <c r="BO7" i="5"/>
  <c r="BV54" i="4" s="1"/>
  <c r="BN7" i="5"/>
  <c r="BH54" i="4" s="1"/>
  <c r="BM7" i="5"/>
  <c r="BL7" i="5"/>
  <c r="BK7" i="5"/>
  <c r="BJ7" i="5"/>
  <c r="BI7" i="5"/>
  <c r="BH7" i="5"/>
  <c r="BG7" i="5"/>
  <c r="AF53" i="4" s="1"/>
  <c r="BF7" i="5"/>
  <c r="BD7" i="5"/>
  <c r="BC7" i="5"/>
  <c r="BB7" i="5"/>
  <c r="HV32" i="4" s="1"/>
  <c r="BA7" i="5"/>
  <c r="AZ7" i="5"/>
  <c r="AY7" i="5"/>
  <c r="AX7" i="5"/>
  <c r="IJ31" i="4" s="1"/>
  <c r="AW7" i="5"/>
  <c r="HV31" i="4" s="1"/>
  <c r="AV7" i="5"/>
  <c r="AU7" i="5"/>
  <c r="AS7" i="5"/>
  <c r="FJ32" i="4" s="1"/>
  <c r="AR7" i="5"/>
  <c r="EV32" i="4" s="1"/>
  <c r="AQ7" i="5"/>
  <c r="AP7" i="5"/>
  <c r="AO7" i="5"/>
  <c r="DF32" i="4" s="1"/>
  <c r="AN7" i="5"/>
  <c r="FJ31" i="4" s="1"/>
  <c r="AM7" i="5"/>
  <c r="AL7" i="5"/>
  <c r="AK7" i="5"/>
  <c r="DT31" i="4" s="1"/>
  <c r="AJ7" i="5"/>
  <c r="DF31" i="4" s="1"/>
  <c r="AH7" i="5"/>
  <c r="AG7" i="5"/>
  <c r="AF7" i="5"/>
  <c r="AT32" i="4" s="1"/>
  <c r="AE7" i="5"/>
  <c r="AF32" i="4" s="1"/>
  <c r="AD7" i="5"/>
  <c r="AC7" i="5"/>
  <c r="AB7" i="5"/>
  <c r="AA7" i="5"/>
  <c r="Z7" i="5"/>
  <c r="Y7" i="5"/>
  <c r="X7" i="5"/>
  <c r="W7" i="5"/>
  <c r="V7" i="5"/>
  <c r="U7" i="5"/>
  <c r="T7" i="5"/>
  <c r="S7" i="5"/>
  <c r="R7" i="5"/>
  <c r="Q7" i="5"/>
  <c r="P7" i="5"/>
  <c r="AQ10" i="4" s="1"/>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CU67" i="4"/>
  <c r="ML54" i="4"/>
  <c r="LX54" i="4"/>
  <c r="KV54" i="4"/>
  <c r="KH54" i="4"/>
  <c r="HV54" i="4"/>
  <c r="HH54" i="4"/>
  <c r="FJ54" i="4"/>
  <c r="EV54" i="4"/>
  <c r="DF54" i="4"/>
  <c r="AT54" i="4"/>
  <c r="AF54" i="4"/>
  <c r="R54" i="4"/>
  <c r="ML53" i="4"/>
  <c r="KV53" i="4"/>
  <c r="KH53" i="4"/>
  <c r="IJ53" i="4"/>
  <c r="HV53" i="4"/>
  <c r="FJ53" i="4"/>
  <c r="EV53" i="4"/>
  <c r="DT53" i="4"/>
  <c r="DF53" i="4"/>
  <c r="BV53" i="4"/>
  <c r="BH53" i="4"/>
  <c r="AT53" i="4"/>
  <c r="R53" i="4"/>
  <c r="IX32" i="4"/>
  <c r="IJ32" i="4"/>
  <c r="HH32" i="4"/>
  <c r="GT32" i="4"/>
  <c r="EH32" i="4"/>
  <c r="DT32" i="4"/>
  <c r="BV32" i="4"/>
  <c r="BH32" i="4"/>
  <c r="R32" i="4"/>
  <c r="IX31" i="4"/>
  <c r="HH31" i="4"/>
  <c r="GT31" i="4"/>
  <c r="EV31" i="4"/>
  <c r="EH31" i="4"/>
  <c r="BV31" i="4"/>
  <c r="BH31" i="4"/>
  <c r="AT31" i="4"/>
  <c r="AF31" i="4"/>
  <c r="R31" i="4"/>
  <c r="LO10" i="4"/>
  <c r="JV10" i="4"/>
  <c r="IC10" i="4"/>
  <c r="DU10" i="4"/>
  <c r="CF10" i="4"/>
  <c r="LO8" i="4"/>
  <c r="JV8" i="4"/>
  <c r="IC8" i="4"/>
  <c r="DU8" i="4"/>
  <c r="B8" i="4"/>
  <c r="B6" i="4"/>
  <c r="M88" i="4" l="1"/>
  <c r="IX76" i="4"/>
  <c r="IX52" i="4"/>
  <c r="IX30" i="4"/>
  <c r="ML52" i="4"/>
  <c r="BV76" i="4"/>
  <c r="FJ52" i="4"/>
  <c r="BV30" i="4"/>
  <c r="ML76" i="4"/>
  <c r="BV52" i="4"/>
  <c r="FJ30" i="4"/>
  <c r="C11" i="5"/>
  <c r="D11" i="5"/>
  <c r="E11" i="5"/>
  <c r="B11" i="5"/>
  <c r="AT76" i="4" l="1"/>
  <c r="LJ76" i="4"/>
  <c r="AT52" i="4"/>
  <c r="EH30" i="4"/>
  <c r="EH52" i="4"/>
  <c r="HV76" i="4"/>
  <c r="LJ52" i="4"/>
  <c r="AT30" i="4"/>
  <c r="HV52" i="4"/>
  <c r="HV30" i="4"/>
  <c r="HH52" i="4"/>
  <c r="AF76" i="4"/>
  <c r="DT52" i="4"/>
  <c r="HH30" i="4"/>
  <c r="KV76" i="4"/>
  <c r="AF52" i="4"/>
  <c r="DT30" i="4"/>
  <c r="HH76" i="4"/>
  <c r="KV52" i="4"/>
  <c r="AF30" i="4"/>
  <c r="GT76" i="4"/>
  <c r="R30" i="4"/>
  <c r="GT52" i="4"/>
  <c r="R76" i="4"/>
  <c r="DF52" i="4"/>
  <c r="GT30" i="4"/>
  <c r="KH76" i="4"/>
  <c r="R52" i="4"/>
  <c r="DF30" i="4"/>
  <c r="KH52" i="4"/>
  <c r="LX76" i="4"/>
  <c r="IJ76" i="4"/>
  <c r="LX52" i="4"/>
  <c r="BH30" i="4"/>
  <c r="EV30" i="4"/>
  <c r="IJ52" i="4"/>
  <c r="BH76" i="4"/>
  <c r="EV52" i="4"/>
  <c r="IJ30" i="4"/>
  <c r="BH52" i="4"/>
</calcChain>
</file>

<file path=xl/sharedStrings.xml><?xml version="1.0" encoding="utf-8"?>
<sst xmlns="http://schemas.openxmlformats.org/spreadsheetml/2006/main" count="313" uniqueCount="146">
  <si>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</si>
  <si>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</si>
  <si>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</si>
  <si>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</si>
  <si>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</si>
  <si>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</si>
  <si>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</si>
  <si>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</si>
  <si>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</si>
  <si>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</si>
  <si>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</si>
  <si>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</si>
  <si>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</si>
  <si>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</si>
  <si>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</si>
  <si>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</si>
  <si>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</si>
  <si>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</si>
  <si>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</si>
  <si>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</si>
  <si>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</si>
  <si>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</si>
  <si>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</si>
  <si>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</si>
  <si>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</si>
  <si>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</si>
  <si>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</si>
  <si>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</si>
  <si>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</si>
  <si>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</si>
  <si>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</si>
  <si>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</si>
  <si>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</si>
  <si>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</si>
  <si>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</si>
  <si>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</si>
  <si>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</si>
  <si>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</si>
  <si>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</si>
  <si>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</si>
  <si>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</si>
  <si>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</si>
  <si>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</si>
  <si>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</si>
  <si>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</si>
  <si>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</si>
  <si>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</si>
  <si>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</si>
  <si>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</si>
  <si>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</si>
  <si>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</si>
  <si>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</si>
  <si>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</si>
  <si>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</si>
  <si>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</si>
  <si>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</si>
  <si>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</si>
  <si>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</si>
  <si>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</si>
  <si>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</si>
  <si>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</si>
  <si>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</si>
  <si>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</si>
  <si>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</si>
  <si>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</si>
  <si>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</si>
  <si>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</si>
  <si>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</si>
  <si>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</si>
  <si>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</si>
  <si>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</si>
  <si>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</si>
  <si>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</si>
  <si>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</si>
  <si>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</si>
  <si>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</si>
  <si>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</si>
  <si>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</si>
  <si>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</si>
  <si>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</si>
  <si>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</si>
  <si>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</si>
  <si>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</si>
  <si>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</si>
  <si>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</si>
  <si>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</si>
  <si>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</si>
  <si>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</si>
  <si>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</si>
  <si>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</si>
  <si>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</si>
  <si>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</si>
  <si>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</si>
  <si>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</si>
  <si>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</si>
  <si>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</si>
  <si>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</si>
  <si>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</si>
  <si>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</si>
  <si>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</si>
  <si>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</si>
  <si>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</si>
  <si>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</si>
  <si>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</si>
  <si>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</si>
  <si>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</si>
  <si>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</si>
  <si>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</si>
  <si>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</si>
  <si>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</si>
  <si>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</si>
  <si>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</si>
  <si>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</si>
  <si>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</si>
  <si>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</si>
  <si>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</si>
  <si>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</si>
  <si>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</si>
  <si>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</si>
  <si>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</si>
  <si>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</si>
  <si>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</si>
  <si>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</si>
  <si>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</si>
  <si>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</si>
  <si>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</si>
  <si>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宮崎県</t>
  </si>
  <si>
    <t>国民宿舎　えびの高原荘</t>
  </si>
  <si>
    <t>法非適用</t>
  </si>
  <si>
    <t>観光施設事業</t>
  </si>
  <si>
    <t>休養宿泊施設</t>
  </si>
  <si>
    <t>Ａ２Ｂ１</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</si>
  <si>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</si>
  <si>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</si>
  <si>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</si>
  <si>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</si>
  <si>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</si>
  <si>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</si>
  <si>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</si>
  <si>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</si>
  <si>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</si>
  <si>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
「収益等の状況」及び「利用の状況」を見ると、独立採算が保たれている一方、経営改善に向けた取組が必要な状況にあることが分かる。
施設の建物及び設備については、劣化状況や更新時期を見ながら適正な改修を行っていく必要がある。
また、宿泊施設については、基本的に民間企業等が経営を行うのが望ましいと考えられることから、次期指定管理期間以降の国民宿舎のあり方については、当該地域の観光振興施策や行財政上の関与のあり方など、総合的な視点からの検討が必要と考えている。</t>
    <rPh sb="2" eb="4">
      <t>シュウエキ</t>
    </rPh>
    <rPh sb="4" eb="5">
      <t>トウ</t>
    </rPh>
    <rPh sb="6" eb="8">
      <t>ジョウキョウ</t>
    </rPh>
    <rPh sb="9" eb="10">
      <t>オヨ</t>
    </rPh>
    <rPh sb="12" eb="14">
      <t>リヨウ</t>
    </rPh>
    <rPh sb="15" eb="17">
      <t>ジョウキョウ</t>
    </rPh>
    <rPh sb="19" eb="20">
      <t>ミ</t>
    </rPh>
    <rPh sb="23" eb="25">
      <t>ドクリツ</t>
    </rPh>
    <rPh sb="25" eb="27">
      <t>サイサン</t>
    </rPh>
    <rPh sb="28" eb="29">
      <t>タモ</t>
    </rPh>
    <rPh sb="34" eb="36">
      <t>イッポウ</t>
    </rPh>
    <rPh sb="37" eb="39">
      <t>ケイエイ</t>
    </rPh>
    <rPh sb="39" eb="41">
      <t>カイゼン</t>
    </rPh>
    <rPh sb="42" eb="43">
      <t>ム</t>
    </rPh>
    <rPh sb="45" eb="47">
      <t>トリクミ</t>
    </rPh>
    <rPh sb="48" eb="50">
      <t>ヒツヨウ</t>
    </rPh>
    <rPh sb="51" eb="53">
      <t>ジョウキョウ</t>
    </rPh>
    <rPh sb="59" eb="60">
      <t>ワ</t>
    </rPh>
    <rPh sb="64" eb="66">
      <t>シセツ</t>
    </rPh>
    <rPh sb="67" eb="69">
      <t>タテモノ</t>
    </rPh>
    <rPh sb="69" eb="70">
      <t>オヨ</t>
    </rPh>
    <rPh sb="71" eb="73">
      <t>セツビ</t>
    </rPh>
    <rPh sb="79" eb="81">
      <t>レッカ</t>
    </rPh>
    <rPh sb="81" eb="83">
      <t>ジョウキョウ</t>
    </rPh>
    <rPh sb="84" eb="86">
      <t>コウシン</t>
    </rPh>
    <rPh sb="86" eb="88">
      <t>ジキ</t>
    </rPh>
    <rPh sb="89" eb="90">
      <t>ミ</t>
    </rPh>
    <rPh sb="93" eb="95">
      <t>テキセイ</t>
    </rPh>
    <rPh sb="96" eb="98">
      <t>カイシュウ</t>
    </rPh>
    <rPh sb="99" eb="100">
      <t>オコナ</t>
    </rPh>
    <rPh sb="104" eb="106">
      <t>ヒツヨウ</t>
    </rPh>
    <rPh sb="114" eb="116">
      <t>シュクハク</t>
    </rPh>
    <rPh sb="116" eb="118">
      <t>シセツ</t>
    </rPh>
    <rPh sb="124" eb="127">
      <t>キホンテキ</t>
    </rPh>
    <rPh sb="128" eb="130">
      <t>ミンカン</t>
    </rPh>
    <rPh sb="130" eb="132">
      <t>キギョウ</t>
    </rPh>
    <rPh sb="132" eb="133">
      <t>トウ</t>
    </rPh>
    <rPh sb="134" eb="136">
      <t>ケイエイ</t>
    </rPh>
    <rPh sb="137" eb="138">
      <t>オコナ</t>
    </rPh>
    <rPh sb="141" eb="142">
      <t>ノゾ</t>
    </rPh>
    <rPh sb="146" eb="147">
      <t>カンガ</t>
    </rPh>
    <rPh sb="156" eb="158">
      <t>ジキ</t>
    </rPh>
    <rPh sb="158" eb="160">
      <t>シテイ</t>
    </rPh>
    <rPh sb="160" eb="162">
      <t>カンリ</t>
    </rPh>
    <rPh sb="162" eb="164">
      <t>キカン</t>
    </rPh>
    <rPh sb="164" eb="166">
      <t>イコウ</t>
    </rPh>
    <rPh sb="167" eb="169">
      <t>コクミン</t>
    </rPh>
    <rPh sb="169" eb="171">
      <t>シュクシャ</t>
    </rPh>
    <rPh sb="174" eb="175">
      <t>カタ</t>
    </rPh>
    <rPh sb="181" eb="183">
      <t>トウガイ</t>
    </rPh>
    <rPh sb="183" eb="185">
      <t>チイキ</t>
    </rPh>
    <rPh sb="186" eb="188">
      <t>カンコウ</t>
    </rPh>
    <rPh sb="188" eb="190">
      <t>シンコウ</t>
    </rPh>
    <rPh sb="190" eb="192">
      <t>セサク</t>
    </rPh>
    <phoneticPr fontId="6"/>
  </si>
  <si>
    <r>
      <rPr>
        <b/>
        <u/>
        <sz val="8"/>
        <color theme="1"/>
        <rFont val="ＭＳ ゴシック"/>
        <family val="3"/>
        <charset val="128"/>
      </rPr>
      <t>収益的収支比率</t>
    </r>
    <r>
      <rPr>
        <sz val="8"/>
        <color theme="1"/>
        <rFont val="ＭＳ ゴシック"/>
        <family val="3"/>
        <charset val="128"/>
      </rPr>
      <t xml:space="preserve">
収益的収支比率は、26年度以降右肩上がりではあるが、100％未満であり、経営改善に向けた取組が必要である。
</t>
    </r>
    <r>
      <rPr>
        <b/>
        <u/>
        <sz val="8"/>
        <color theme="1"/>
        <rFont val="ＭＳ ゴシック"/>
        <family val="3"/>
        <charset val="128"/>
      </rPr>
      <t>他会計補助金比率</t>
    </r>
    <r>
      <rPr>
        <sz val="8"/>
        <color theme="1"/>
        <rFont val="ＭＳ ゴシック"/>
        <family val="3"/>
        <charset val="128"/>
      </rPr>
      <t xml:space="preserve">
他会計補助金比率はゼロであり、独立採算が保たれている。
</t>
    </r>
    <r>
      <rPr>
        <b/>
        <u/>
        <sz val="8"/>
        <color theme="1"/>
        <rFont val="ＭＳ ゴシック"/>
        <family val="3"/>
        <charset val="128"/>
      </rPr>
      <t>宿泊者一人あたりの他会計補助金額</t>
    </r>
    <r>
      <rPr>
        <sz val="8"/>
        <color theme="1"/>
        <rFont val="ＭＳ ゴシック"/>
        <family val="3"/>
        <charset val="128"/>
      </rPr>
      <t xml:space="preserve">
宿泊者一人あたりの他会計補助金額はゼロであり、独立採算が保たれている。
</t>
    </r>
    <r>
      <rPr>
        <b/>
        <u/>
        <sz val="8"/>
        <color theme="1"/>
        <rFont val="ＭＳ ゴシック"/>
        <family val="3"/>
        <charset val="128"/>
      </rPr>
      <t>定員稼働率</t>
    </r>
    <r>
      <rPr>
        <sz val="8"/>
        <color theme="1"/>
        <rFont val="ＭＳ ゴシック"/>
        <family val="3"/>
        <charset val="128"/>
      </rPr>
      <t xml:space="preserve">
定員稼働率は近年横ばいであるが、類似施設の平均値を上回っている。
</t>
    </r>
    <r>
      <rPr>
        <b/>
        <u/>
        <sz val="8"/>
        <color theme="1"/>
        <rFont val="ＭＳ ゴシック"/>
        <family val="3"/>
        <charset val="128"/>
      </rPr>
      <t>売上高人件費比率</t>
    </r>
    <r>
      <rPr>
        <sz val="8"/>
        <color theme="1"/>
        <rFont val="ＭＳ ゴシック"/>
        <family val="3"/>
        <charset val="128"/>
      </rPr>
      <t xml:space="preserve">
売上高人件費比率は、類似施設の平均値を下回っているものの、年々比率が高まっている傾向にあるため、人件費の抑制を図る必要がある。
</t>
    </r>
    <r>
      <rPr>
        <b/>
        <u/>
        <sz val="8"/>
        <color theme="1"/>
        <rFont val="ＭＳ ゴシック"/>
        <family val="3"/>
        <charset val="128"/>
      </rPr>
      <t xml:space="preserve">売上高ＧＯＰ比率
</t>
    </r>
    <r>
      <rPr>
        <sz val="8"/>
        <color theme="1"/>
        <rFont val="ＭＳ ゴシック"/>
        <family val="3"/>
        <charset val="128"/>
      </rPr>
      <t xml:space="preserve">売上高ＧＯＰ比率は概ねプラス値を保っており、類似施設の平均値を上回っている。
</t>
    </r>
    <r>
      <rPr>
        <b/>
        <u/>
        <sz val="8"/>
        <color theme="1"/>
        <rFont val="ＭＳ ゴシック"/>
        <family val="3"/>
        <charset val="128"/>
      </rPr>
      <t xml:space="preserve">ＥＢＩＴＤＡ
</t>
    </r>
    <r>
      <rPr>
        <sz val="8"/>
        <color theme="1"/>
        <rFont val="ＭＳ ゴシック"/>
        <family val="3"/>
        <charset val="128"/>
      </rPr>
      <t>施設建設費に係る償還金の支払利息を計上しているため、類似施設の平均値や全国平均値を上回っている。</t>
    </r>
    <rPh sb="0" eb="3">
      <t>シュウエキテキ</t>
    </rPh>
    <rPh sb="3" eb="5">
      <t>シュウシ</t>
    </rPh>
    <rPh sb="5" eb="7">
      <t>ヒリツ</t>
    </rPh>
    <rPh sb="8" eb="11">
      <t>シュウエキテキ</t>
    </rPh>
    <rPh sb="11" eb="13">
      <t>シュウシ</t>
    </rPh>
    <rPh sb="13" eb="15">
      <t>ヒリツ</t>
    </rPh>
    <rPh sb="19" eb="21">
      <t>ネンド</t>
    </rPh>
    <rPh sb="21" eb="23">
      <t>イコウ</t>
    </rPh>
    <rPh sb="23" eb="25">
      <t>ミギカタ</t>
    </rPh>
    <rPh sb="25" eb="26">
      <t>ア</t>
    </rPh>
    <rPh sb="38" eb="40">
      <t>ミマン</t>
    </rPh>
    <rPh sb="44" eb="46">
      <t>ケイエイ</t>
    </rPh>
    <rPh sb="46" eb="48">
      <t>カイゼン</t>
    </rPh>
    <rPh sb="49" eb="50">
      <t>ム</t>
    </rPh>
    <rPh sb="52" eb="54">
      <t>トリクミ</t>
    </rPh>
    <rPh sb="55" eb="57">
      <t>ヒツヨウ</t>
    </rPh>
    <rPh sb="62" eb="63">
      <t>タ</t>
    </rPh>
    <rPh sb="63" eb="65">
      <t>カイケイ</t>
    </rPh>
    <rPh sb="65" eb="68">
      <t>ホジョキン</t>
    </rPh>
    <rPh sb="68" eb="70">
      <t>ヒリツ</t>
    </rPh>
    <rPh sb="71" eb="72">
      <t>タ</t>
    </rPh>
    <rPh sb="72" eb="74">
      <t>カイケイ</t>
    </rPh>
    <rPh sb="74" eb="77">
      <t>ホジョキン</t>
    </rPh>
    <rPh sb="77" eb="79">
      <t>ヒリツ</t>
    </rPh>
    <rPh sb="86" eb="88">
      <t>ドクリツ</t>
    </rPh>
    <rPh sb="88" eb="90">
      <t>サイサン</t>
    </rPh>
    <rPh sb="91" eb="92">
      <t>タモ</t>
    </rPh>
    <rPh sb="99" eb="102">
      <t>シュクハクシャ</t>
    </rPh>
    <rPh sb="102" eb="104">
      <t>ヒトリ</t>
    </rPh>
    <rPh sb="108" eb="109">
      <t>タ</t>
    </rPh>
    <rPh sb="109" eb="111">
      <t>カイケイ</t>
    </rPh>
    <rPh sb="111" eb="114">
      <t>ホジョキン</t>
    </rPh>
    <rPh sb="114" eb="115">
      <t>ガク</t>
    </rPh>
    <rPh sb="116" eb="119">
      <t>シュクハクシャ</t>
    </rPh>
    <rPh sb="119" eb="121">
      <t>ヒトリ</t>
    </rPh>
    <rPh sb="125" eb="126">
      <t>タ</t>
    </rPh>
    <rPh sb="126" eb="128">
      <t>カイケイ</t>
    </rPh>
    <rPh sb="128" eb="131">
      <t>ホジョキン</t>
    </rPh>
    <rPh sb="131" eb="132">
      <t>ガク</t>
    </rPh>
    <rPh sb="139" eb="141">
      <t>ドクリツ</t>
    </rPh>
    <rPh sb="141" eb="143">
      <t>サイサン</t>
    </rPh>
    <rPh sb="144" eb="145">
      <t>タモ</t>
    </rPh>
    <rPh sb="152" eb="154">
      <t>テイイン</t>
    </rPh>
    <rPh sb="154" eb="157">
      <t>カドウリツ</t>
    </rPh>
    <rPh sb="158" eb="160">
      <t>テイイン</t>
    </rPh>
    <rPh sb="160" eb="163">
      <t>カドウリツ</t>
    </rPh>
    <rPh sb="164" eb="166">
      <t>キンネン</t>
    </rPh>
    <rPh sb="166" eb="167">
      <t>ヨコ</t>
    </rPh>
    <rPh sb="174" eb="176">
      <t>ルイジ</t>
    </rPh>
    <rPh sb="176" eb="178">
      <t>シセツ</t>
    </rPh>
    <rPh sb="179" eb="182">
      <t>ヘイキンチ</t>
    </rPh>
    <rPh sb="183" eb="185">
      <t>ウワマワ</t>
    </rPh>
    <rPh sb="191" eb="194">
      <t>ウリアゲダカ</t>
    </rPh>
    <rPh sb="194" eb="197">
      <t>ジンケンヒ</t>
    </rPh>
    <rPh sb="197" eb="199">
      <t>ヒリツ</t>
    </rPh>
    <rPh sb="200" eb="203">
      <t>ウリアゲダカ</t>
    </rPh>
    <rPh sb="203" eb="206">
      <t>ジンケンヒ</t>
    </rPh>
    <rPh sb="206" eb="208">
      <t>ヒリツ</t>
    </rPh>
    <rPh sb="210" eb="212">
      <t>ルイジ</t>
    </rPh>
    <rPh sb="212" eb="214">
      <t>シセツ</t>
    </rPh>
    <rPh sb="215" eb="218">
      <t>ヘイキンチ</t>
    </rPh>
    <rPh sb="219" eb="221">
      <t>シタマワ</t>
    </rPh>
    <rPh sb="229" eb="231">
      <t>ネンネン</t>
    </rPh>
    <rPh sb="231" eb="233">
      <t>ヒリツ</t>
    </rPh>
    <rPh sb="234" eb="235">
      <t>タカ</t>
    </rPh>
    <rPh sb="240" eb="242">
      <t>ケイコウ</t>
    </rPh>
    <rPh sb="248" eb="251">
      <t>ジンケンヒ</t>
    </rPh>
    <rPh sb="252" eb="254">
      <t>ヨクセイ</t>
    </rPh>
    <rPh sb="255" eb="256">
      <t>ハカ</t>
    </rPh>
    <rPh sb="257" eb="259">
      <t>ヒツヨウ</t>
    </rPh>
    <rPh sb="264" eb="267">
      <t>ウリアゲダカ</t>
    </rPh>
    <rPh sb="270" eb="272">
      <t>ヒリツ</t>
    </rPh>
    <rPh sb="273" eb="276">
      <t>ウリアゲダカ</t>
    </rPh>
    <rPh sb="279" eb="281">
      <t>ヒリツ</t>
    </rPh>
    <rPh sb="282" eb="283">
      <t>オオム</t>
    </rPh>
    <rPh sb="287" eb="288">
      <t>チ</t>
    </rPh>
    <rPh sb="289" eb="290">
      <t>タモ</t>
    </rPh>
    <rPh sb="295" eb="297">
      <t>ルイジ</t>
    </rPh>
    <rPh sb="297" eb="299">
      <t>シセツ</t>
    </rPh>
    <rPh sb="300" eb="303">
      <t>ヘイキンチ</t>
    </rPh>
    <rPh sb="304" eb="306">
      <t>ウワマワ</t>
    </rPh>
    <rPh sb="319" eb="321">
      <t>シセツ</t>
    </rPh>
    <rPh sb="321" eb="324">
      <t>ケンセツヒ</t>
    </rPh>
    <rPh sb="325" eb="326">
      <t>カカ</t>
    </rPh>
    <rPh sb="327" eb="330">
      <t>ショウカンキン</t>
    </rPh>
    <rPh sb="331" eb="333">
      <t>シハラ</t>
    </rPh>
    <rPh sb="333" eb="335">
      <t>リソク</t>
    </rPh>
    <rPh sb="336" eb="338">
      <t>ケイジョウ</t>
    </rPh>
    <rPh sb="345" eb="347">
      <t>ルイジ</t>
    </rPh>
    <rPh sb="347" eb="349">
      <t>シセツ</t>
    </rPh>
    <rPh sb="350" eb="353">
      <t>ヘイキンチ</t>
    </rPh>
    <rPh sb="354" eb="356">
      <t>ゼンコク</t>
    </rPh>
    <rPh sb="356" eb="358">
      <t>ヘイキン</t>
    </rPh>
    <rPh sb="360" eb="362">
      <t>ウワマワ</t>
    </rPh>
    <phoneticPr fontId="6"/>
  </si>
  <si>
    <r>
      <t xml:space="preserve">
</t>
    </r>
    <r>
      <rPr>
        <b/>
        <u/>
        <sz val="10"/>
        <color theme="1"/>
        <rFont val="ＭＳ ゴシック"/>
        <family val="3"/>
        <charset val="128"/>
      </rPr>
      <t xml:space="preserve">企業債残高対料金収入比率
</t>
    </r>
    <r>
      <rPr>
        <sz val="10"/>
        <color theme="1"/>
        <rFont val="ＭＳ ゴシック"/>
        <family val="3"/>
        <charset val="128"/>
      </rPr>
      <t>企業債残高対料金収入比率については、経年比較において数値は年々減少傾向にあるが、類似施設との比較では数値が高いため、経営改善に向けた取組が必要である。</t>
    </r>
    <rPh sb="1" eb="4">
      <t>キギョウサイ</t>
    </rPh>
    <rPh sb="4" eb="6">
      <t>ザンダカ</t>
    </rPh>
    <rPh sb="6" eb="7">
      <t>タイ</t>
    </rPh>
    <rPh sb="7" eb="9">
      <t>リョウキン</t>
    </rPh>
    <rPh sb="9" eb="11">
      <t>シュウニュウ</t>
    </rPh>
    <rPh sb="11" eb="13">
      <t>ヒリツ</t>
    </rPh>
    <rPh sb="14" eb="17">
      <t>キギョウサイ</t>
    </rPh>
    <rPh sb="17" eb="19">
      <t>ザンダカ</t>
    </rPh>
    <rPh sb="19" eb="20">
      <t>タイ</t>
    </rPh>
    <rPh sb="20" eb="22">
      <t>リョウキン</t>
    </rPh>
    <rPh sb="22" eb="24">
      <t>シュウニュウ</t>
    </rPh>
    <rPh sb="24" eb="26">
      <t>ヒリツ</t>
    </rPh>
    <rPh sb="32" eb="34">
      <t>ケイネン</t>
    </rPh>
    <rPh sb="34" eb="36">
      <t>ヒカク</t>
    </rPh>
    <rPh sb="40" eb="42">
      <t>スウチ</t>
    </rPh>
    <rPh sb="43" eb="45">
      <t>ネンネン</t>
    </rPh>
    <rPh sb="45" eb="47">
      <t>ゲンショウ</t>
    </rPh>
    <rPh sb="47" eb="49">
      <t>ケイコウ</t>
    </rPh>
    <rPh sb="54" eb="56">
      <t>ルイジ</t>
    </rPh>
    <rPh sb="56" eb="58">
      <t>シセツ</t>
    </rPh>
    <rPh sb="60" eb="62">
      <t>ヒカク</t>
    </rPh>
    <rPh sb="64" eb="66">
      <t>スウチ</t>
    </rPh>
    <rPh sb="67" eb="68">
      <t>タカ</t>
    </rPh>
    <rPh sb="72" eb="74">
      <t>ケイエイ</t>
    </rPh>
    <rPh sb="74" eb="76">
      <t>カイゼン</t>
    </rPh>
    <rPh sb="77" eb="78">
      <t>ム</t>
    </rPh>
    <rPh sb="80" eb="82">
      <t>トリクミ</t>
    </rPh>
    <rPh sb="83" eb="85">
      <t>ヒツヨウ</t>
    </rPh>
    <phoneticPr fontId="6"/>
  </si>
  <si>
    <r>
      <rPr>
        <b/>
        <u/>
        <sz val="11"/>
        <color theme="1"/>
        <rFont val="ＭＳ ゴシック"/>
        <family val="3"/>
        <charset val="128"/>
      </rPr>
      <t xml:space="preserve">
</t>
    </r>
    <r>
      <rPr>
        <b/>
        <u/>
        <sz val="10"/>
        <color theme="1"/>
        <rFont val="ＭＳ ゴシック"/>
        <family val="3"/>
        <charset val="128"/>
      </rPr>
      <t xml:space="preserve">施設と周辺地域の宿泊客数動向
</t>
    </r>
    <r>
      <rPr>
        <sz val="10"/>
        <color theme="1"/>
        <rFont val="ＭＳ ゴシック"/>
        <family val="3"/>
        <charset val="128"/>
      </rPr>
      <t xml:space="preserve">施設と周辺地域の宿泊客数動向については、公営企業、所在市町村ともに上昇・下降がほぼ同じ動きをしている
当該施設は霧島錦江湾国立公園内にあり、新燃岳・硫黄山の噴火や寒波に伴う道路規制など、自然環境の影響を大きく受けている。
周辺市町村の数値に比べて、H25・H28が上昇しているが、道路規制や入山規制が解除されたことによる観光客の増加が影響している。
</t>
    </r>
    <rPh sb="1" eb="3">
      <t>シセツ</t>
    </rPh>
    <rPh sb="4" eb="6">
      <t>シュウヘン</t>
    </rPh>
    <rPh sb="6" eb="8">
      <t>チイキ</t>
    </rPh>
    <rPh sb="9" eb="11">
      <t>シュクハク</t>
    </rPh>
    <rPh sb="11" eb="12">
      <t>キャク</t>
    </rPh>
    <rPh sb="12" eb="13">
      <t>スウ</t>
    </rPh>
    <rPh sb="13" eb="15">
      <t>ドウコウ</t>
    </rPh>
    <rPh sb="16" eb="18">
      <t>シセツ</t>
    </rPh>
    <rPh sb="19" eb="21">
      <t>シュウヘン</t>
    </rPh>
    <rPh sb="21" eb="23">
      <t>チイキ</t>
    </rPh>
    <rPh sb="24" eb="26">
      <t>シュクハク</t>
    </rPh>
    <rPh sb="26" eb="28">
      <t>キャクスウ</t>
    </rPh>
    <rPh sb="28" eb="30">
      <t>ドウコウ</t>
    </rPh>
    <rPh sb="36" eb="38">
      <t>コウエイ</t>
    </rPh>
    <rPh sb="38" eb="40">
      <t>キギョウ</t>
    </rPh>
    <rPh sb="41" eb="43">
      <t>ショザイ</t>
    </rPh>
    <rPh sb="43" eb="45">
      <t>シチョウ</t>
    </rPh>
    <rPh sb="45" eb="46">
      <t>ソン</t>
    </rPh>
    <rPh sb="49" eb="51">
      <t>ジョウショウ</t>
    </rPh>
    <rPh sb="52" eb="54">
      <t>カコウ</t>
    </rPh>
    <rPh sb="57" eb="58">
      <t>オナ</t>
    </rPh>
    <rPh sb="59" eb="60">
      <t>ウゴ</t>
    </rPh>
    <rPh sb="68" eb="70">
      <t>トウガイ</t>
    </rPh>
    <rPh sb="70" eb="72">
      <t>シセツ</t>
    </rPh>
    <rPh sb="73" eb="75">
      <t>キリシマ</t>
    </rPh>
    <rPh sb="75" eb="78">
      <t>キンコウワン</t>
    </rPh>
    <rPh sb="78" eb="80">
      <t>コクリツ</t>
    </rPh>
    <rPh sb="80" eb="82">
      <t>コウエン</t>
    </rPh>
    <rPh sb="82" eb="83">
      <t>ナイ</t>
    </rPh>
    <rPh sb="87" eb="88">
      <t>シン</t>
    </rPh>
    <rPh sb="88" eb="89">
      <t>モ</t>
    </rPh>
    <rPh sb="89" eb="90">
      <t>タケ</t>
    </rPh>
    <rPh sb="91" eb="93">
      <t>イオウ</t>
    </rPh>
    <rPh sb="93" eb="94">
      <t>ヤマ</t>
    </rPh>
    <rPh sb="95" eb="97">
      <t>フンカ</t>
    </rPh>
    <rPh sb="98" eb="100">
      <t>カンパ</t>
    </rPh>
    <rPh sb="101" eb="102">
      <t>トモナ</t>
    </rPh>
    <rPh sb="103" eb="105">
      <t>ドウロ</t>
    </rPh>
    <rPh sb="105" eb="107">
      <t>キセイ</t>
    </rPh>
    <rPh sb="110" eb="112">
      <t>シゼン</t>
    </rPh>
    <rPh sb="112" eb="114">
      <t>カンキョウ</t>
    </rPh>
    <rPh sb="115" eb="117">
      <t>エイキョウ</t>
    </rPh>
    <rPh sb="118" eb="119">
      <t>オオ</t>
    </rPh>
    <rPh sb="121" eb="122">
      <t>ウ</t>
    </rPh>
    <rPh sb="128" eb="130">
      <t>シュウヘン</t>
    </rPh>
    <rPh sb="130" eb="133">
      <t>シチョウソン</t>
    </rPh>
    <rPh sb="134" eb="136">
      <t>スウチ</t>
    </rPh>
    <rPh sb="137" eb="138">
      <t>クラ</t>
    </rPh>
    <rPh sb="149" eb="151">
      <t>ジョウショウ</t>
    </rPh>
    <rPh sb="157" eb="159">
      <t>ドウロ</t>
    </rPh>
    <rPh sb="159" eb="161">
      <t>キセイ</t>
    </rPh>
    <rPh sb="162" eb="164">
      <t>ニュウザン</t>
    </rPh>
    <rPh sb="164" eb="166">
      <t>キセイ</t>
    </rPh>
    <rPh sb="167" eb="169">
      <t>カイジョ</t>
    </rPh>
    <rPh sb="177" eb="180">
      <t>カンコウキャク</t>
    </rPh>
    <rPh sb="181" eb="183">
      <t>ゾウカ</t>
    </rPh>
    <rPh sb="184" eb="186">
      <t>エイキョウ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</si>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</sst>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b/>
      <u/>
      <sz val="10"/>
      <color theme="1"/>
      <name val="ＭＳ ゴシック"/>
      <family val="3"/>
      <charset val="128"/>
    </font>
    <font>
      <b/>
      <u/>
      <sz val="11"/>
      <color theme="1"/>
      <name val="ＭＳ ゴシック"/>
      <family val="3"/>
      <charset val="128"/>
    </font>
    <font>
      <b/>
      <u/>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6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3" fillId="0" borderId="9"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10" xfId="1" applyFont="1" applyBorder="1" applyAlignment="1" applyProtection="1">
      <alignment horizontal="left" vertical="top" wrapText="1"/>
      <protection locked="0"/>
    </xf>
    <xf numFmtId="0" fontId="13" fillId="0" borderId="11"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3"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315922768"/>
        <c:axId val="31592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1142</c:v>
                </c:pt>
                <c:pt idx="1">
                  <c:v>711</c:v>
                </c:pt>
                <c:pt idx="2">
                  <c:v>1683</c:v>
                </c:pt>
                <c:pt idx="3">
                  <c:v>2242</c:v>
                </c:pt>
                <c:pt idx="4">
                  <c:v>2303</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315922768"/>
        <c:axId val="315923160"/>
      </c:lineChart>
      <c:dateAx>
        <c:axId val="315922768"/>
        <c:scaling>
          <c:orientation val="minMax"/>
        </c:scaling>
        <c:delete val="1"/>
        <c:axPos val="b"/>
        <c:numFmt formatCode="ge" sourceLinked="1"/>
        <c:majorTickMark val="none"/>
        <c:minorTickMark val="none"/>
        <c:tickLblPos val="none"/>
        <c:crossAx val="315923160"/>
        <c:crosses val="autoZero"/>
        <c:auto val="1"/>
        <c:lblOffset val="100"/>
        <c:baseTimeUnit val="years"/>
      </c:dateAx>
      <c:valAx>
        <c:axId val="315923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592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596249608"/>
        <c:axId val="59625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596249608"/>
        <c:axId val="596250000"/>
      </c:lineChart>
      <c:dateAx>
        <c:axId val="596249608"/>
        <c:scaling>
          <c:orientation val="minMax"/>
        </c:scaling>
        <c:delete val="1"/>
        <c:axPos val="b"/>
        <c:numFmt formatCode="ge" sourceLinked="1"/>
        <c:majorTickMark val="none"/>
        <c:minorTickMark val="none"/>
        <c:tickLblPos val="none"/>
        <c:crossAx val="596250000"/>
        <c:crosses val="autoZero"/>
        <c:auto val="1"/>
        <c:lblOffset val="100"/>
        <c:baseTimeUnit val="years"/>
      </c:dateAx>
      <c:valAx>
        <c:axId val="59625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4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2.01E-2</c:v>
                </c:pt>
                <c:pt idx="1">
                  <c:v>1.2200000000000001E-2</c:v>
                </c:pt>
                <c:pt idx="2">
                  <c:v>1.21E-2</c:v>
                </c:pt>
                <c:pt idx="3">
                  <c:v>9.1000000000000004E-3</c:v>
                </c:pt>
                <c:pt idx="4">
                  <c:v>1.14E-2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596250784"/>
        <c:axId val="59625117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3.5999999999999999E-3</c:v>
                </c:pt>
                <c:pt idx="1">
                  <c:v>3.8999999999999998E-3</c:v>
                </c:pt>
                <c:pt idx="2">
                  <c:v>3.3999999999999998E-3</c:v>
                </c:pt>
                <c:pt idx="3">
                  <c:v>2.8999999999999998E-3</c:v>
                </c:pt>
                <c:pt idx="4">
                  <c:v>3.3E-3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596251960"/>
        <c:axId val="596251568"/>
      </c:lineChart>
      <c:dateAx>
        <c:axId val="59625078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596251176"/>
        <c:crosses val="autoZero"/>
        <c:auto val="1"/>
        <c:lblOffset val="100"/>
        <c:baseTimeUnit val="years"/>
      </c:dateAx>
      <c:valAx>
        <c:axId val="5962511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6250784"/>
        <c:crosses val="autoZero"/>
        <c:crossBetween val="between"/>
      </c:valAx>
      <c:valAx>
        <c:axId val="59625156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596251960"/>
        <c:crosses val="max"/>
        <c:crossBetween val="between"/>
      </c:valAx>
      <c:dateAx>
        <c:axId val="596251960"/>
        <c:scaling>
          <c:orientation val="minMax"/>
        </c:scaling>
        <c:delete val="1"/>
        <c:axPos val="b"/>
        <c:numFmt formatCode="ge" sourceLinked="1"/>
        <c:majorTickMark val="out"/>
        <c:minorTickMark val="none"/>
        <c:tickLblPos val="nextTo"/>
        <c:crossAx val="59625156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315923944"/>
        <c:axId val="31592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17.5</c:v>
                </c:pt>
                <c:pt idx="2">
                  <c:v>29.1</c:v>
                </c:pt>
                <c:pt idx="3">
                  <c:v>28.2</c:v>
                </c:pt>
                <c:pt idx="4">
                  <c:v>27.6</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315923944"/>
        <c:axId val="315924336"/>
      </c:lineChart>
      <c:dateAx>
        <c:axId val="315923944"/>
        <c:scaling>
          <c:orientation val="minMax"/>
        </c:scaling>
        <c:delete val="1"/>
        <c:axPos val="b"/>
        <c:numFmt formatCode="ge" sourceLinked="1"/>
        <c:majorTickMark val="none"/>
        <c:minorTickMark val="none"/>
        <c:tickLblPos val="none"/>
        <c:crossAx val="315924336"/>
        <c:crosses val="autoZero"/>
        <c:auto val="1"/>
        <c:lblOffset val="100"/>
        <c:baseTimeUnit val="years"/>
      </c:dateAx>
      <c:valAx>
        <c:axId val="31592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2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70.5</c:v>
                </c:pt>
                <c:pt idx="1">
                  <c:v>74.900000000000006</c:v>
                </c:pt>
                <c:pt idx="2">
                  <c:v>70.900000000000006</c:v>
                </c:pt>
                <c:pt idx="3">
                  <c:v>71.2</c:v>
                </c:pt>
                <c:pt idx="4">
                  <c:v>75.8</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315925120"/>
        <c:axId val="31592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99.1</c:v>
                </c:pt>
                <c:pt idx="1">
                  <c:v>96.6</c:v>
                </c:pt>
                <c:pt idx="2">
                  <c:v>97</c:v>
                </c:pt>
                <c:pt idx="3">
                  <c:v>100.3</c:v>
                </c:pt>
                <c:pt idx="4">
                  <c:v>97.9</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315925120"/>
        <c:axId val="315925512"/>
      </c:lineChart>
      <c:dateAx>
        <c:axId val="315925120"/>
        <c:scaling>
          <c:orientation val="minMax"/>
        </c:scaling>
        <c:delete val="1"/>
        <c:axPos val="b"/>
        <c:numFmt formatCode="ge" sourceLinked="1"/>
        <c:majorTickMark val="none"/>
        <c:minorTickMark val="none"/>
        <c:tickLblPos val="none"/>
        <c:crossAx val="315925512"/>
        <c:crosses val="autoZero"/>
        <c:auto val="1"/>
        <c:lblOffset val="100"/>
        <c:baseTimeUnit val="years"/>
      </c:dateAx>
      <c:valAx>
        <c:axId val="31592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2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56305</c:v>
                </c:pt>
                <c:pt idx="1">
                  <c:v>56438</c:v>
                </c:pt>
                <c:pt idx="2">
                  <c:v>58787</c:v>
                </c:pt>
                <c:pt idx="3">
                  <c:v>58954</c:v>
                </c:pt>
                <c:pt idx="4">
                  <c:v>44002</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315926296"/>
        <c:axId val="3159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2064</c:v>
                </c:pt>
                <c:pt idx="1">
                  <c:v>1982</c:v>
                </c:pt>
                <c:pt idx="2">
                  <c:v>-3310</c:v>
                </c:pt>
                <c:pt idx="3">
                  <c:v>-5206</c:v>
                </c:pt>
                <c:pt idx="4">
                  <c:v>-10627</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315926296"/>
        <c:axId val="315926688"/>
      </c:lineChart>
      <c:dateAx>
        <c:axId val="315926296"/>
        <c:scaling>
          <c:orientation val="minMax"/>
        </c:scaling>
        <c:delete val="1"/>
        <c:axPos val="b"/>
        <c:numFmt formatCode="ge" sourceLinked="1"/>
        <c:majorTickMark val="none"/>
        <c:minorTickMark val="none"/>
        <c:tickLblPos val="none"/>
        <c:crossAx val="315926688"/>
        <c:crosses val="autoZero"/>
        <c:auto val="1"/>
        <c:lblOffset val="100"/>
        <c:baseTimeUnit val="years"/>
      </c:dateAx>
      <c:valAx>
        <c:axId val="315926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5926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6.8</c:v>
                </c:pt>
                <c:pt idx="1">
                  <c:v>12.1</c:v>
                </c:pt>
                <c:pt idx="2">
                  <c:v>7</c:v>
                </c:pt>
                <c:pt idx="3">
                  <c:v>8.6</c:v>
                </c:pt>
                <c:pt idx="4">
                  <c:v>-0.6</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315927472"/>
        <c:axId val="31592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-42.8</c:v>
                </c:pt>
                <c:pt idx="2">
                  <c:v>-89.2</c:v>
                </c:pt>
                <c:pt idx="3">
                  <c:v>-56.5</c:v>
                </c:pt>
                <c:pt idx="4">
                  <c:v>-32.799999999999997</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315927472"/>
        <c:axId val="315927864"/>
      </c:lineChart>
      <c:dateAx>
        <c:axId val="315927472"/>
        <c:scaling>
          <c:orientation val="minMax"/>
        </c:scaling>
        <c:delete val="1"/>
        <c:axPos val="b"/>
        <c:numFmt formatCode="ge" sourceLinked="1"/>
        <c:majorTickMark val="none"/>
        <c:minorTickMark val="none"/>
        <c:tickLblPos val="none"/>
        <c:crossAx val="315927864"/>
        <c:crosses val="autoZero"/>
        <c:auto val="1"/>
        <c:lblOffset val="100"/>
        <c:baseTimeUnit val="years"/>
      </c:dateAx>
      <c:valAx>
        <c:axId val="315927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2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35.700000000000003</c:v>
                </c:pt>
                <c:pt idx="1">
                  <c:v>31.1</c:v>
                </c:pt>
                <c:pt idx="2">
                  <c:v>33.6</c:v>
                </c:pt>
                <c:pt idx="3">
                  <c:v>37.799999999999997</c:v>
                </c:pt>
                <c:pt idx="4">
                  <c:v>37.799999999999997</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596244904"/>
        <c:axId val="59624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33.700000000000003</c:v>
                </c:pt>
                <c:pt idx="1">
                  <c:v>36.700000000000003</c:v>
                </c:pt>
                <c:pt idx="2">
                  <c:v>42.2</c:v>
                </c:pt>
                <c:pt idx="3">
                  <c:v>39.299999999999997</c:v>
                </c:pt>
                <c:pt idx="4">
                  <c:v>36.5</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596244904"/>
        <c:axId val="596245296"/>
      </c:lineChart>
      <c:dateAx>
        <c:axId val="596244904"/>
        <c:scaling>
          <c:orientation val="minMax"/>
        </c:scaling>
        <c:delete val="1"/>
        <c:axPos val="b"/>
        <c:numFmt formatCode="ge" sourceLinked="1"/>
        <c:majorTickMark val="none"/>
        <c:minorTickMark val="none"/>
        <c:tickLblPos val="none"/>
        <c:crossAx val="596245296"/>
        <c:crosses val="autoZero"/>
        <c:auto val="1"/>
        <c:lblOffset val="100"/>
        <c:baseTimeUnit val="years"/>
      </c:dateAx>
      <c:valAx>
        <c:axId val="59624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4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27.4</c:v>
                </c:pt>
                <c:pt idx="1">
                  <c:v>30.3</c:v>
                </c:pt>
                <c:pt idx="2">
                  <c:v>25</c:v>
                </c:pt>
                <c:pt idx="3">
                  <c:v>23.2</c:v>
                </c:pt>
                <c:pt idx="4">
                  <c:v>25.2</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596246080"/>
        <c:axId val="59624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18.899999999999999</c:v>
                </c:pt>
                <c:pt idx="1">
                  <c:v>20</c:v>
                </c:pt>
                <c:pt idx="2">
                  <c:v>18.8</c:v>
                </c:pt>
                <c:pt idx="3">
                  <c:v>17.100000000000001</c:v>
                </c:pt>
                <c:pt idx="4">
                  <c:v>16.3</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596246080"/>
        <c:axId val="596246472"/>
      </c:lineChart>
      <c:dateAx>
        <c:axId val="596246080"/>
        <c:scaling>
          <c:orientation val="minMax"/>
        </c:scaling>
        <c:delete val="1"/>
        <c:axPos val="b"/>
        <c:numFmt formatCode="ge" sourceLinked="1"/>
        <c:majorTickMark val="none"/>
        <c:minorTickMark val="none"/>
        <c:tickLblPos val="none"/>
        <c:crossAx val="596246472"/>
        <c:crosses val="autoZero"/>
        <c:auto val="1"/>
        <c:lblOffset val="100"/>
        <c:baseTimeUnit val="years"/>
      </c:dateAx>
      <c:valAx>
        <c:axId val="596246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4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447.8</c:v>
                </c:pt>
                <c:pt idx="1">
                  <c:v>298.60000000000002</c:v>
                </c:pt>
                <c:pt idx="2">
                  <c:v>234.6</c:v>
                </c:pt>
                <c:pt idx="3">
                  <c:v>141.19999999999999</c:v>
                </c:pt>
                <c:pt idx="4">
                  <c:v>154</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596247256"/>
        <c:axId val="5962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156.69999999999999</c:v>
                </c:pt>
                <c:pt idx="1">
                  <c:v>29.2</c:v>
                </c:pt>
                <c:pt idx="2">
                  <c:v>22.7</c:v>
                </c:pt>
                <c:pt idx="3">
                  <c:v>13.8</c:v>
                </c:pt>
                <c:pt idx="4">
                  <c:v>13.9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596247256"/>
        <c:axId val="596247648"/>
      </c:lineChart>
      <c:dateAx>
        <c:axId val="596247256"/>
        <c:scaling>
          <c:orientation val="minMax"/>
        </c:scaling>
        <c:delete val="1"/>
        <c:axPos val="b"/>
        <c:numFmt formatCode="ge" sourceLinked="1"/>
        <c:majorTickMark val="none"/>
        <c:minorTickMark val="none"/>
        <c:tickLblPos val="none"/>
        <c:crossAx val="596247648"/>
        <c:crosses val="autoZero"/>
        <c:auto val="1"/>
        <c:lblOffset val="100"/>
        <c:baseTimeUnit val="years"/>
      </c:dateAx>
      <c:valAx>
        <c:axId val="59624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4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596248432"/>
        <c:axId val="59624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596248432"/>
        <c:axId val="596248824"/>
      </c:lineChart>
      <c:dateAx>
        <c:axId val="596248432"/>
        <c:scaling>
          <c:orientation val="minMax"/>
        </c:scaling>
        <c:delete val="1"/>
        <c:axPos val="b"/>
        <c:numFmt formatCode="ge" sourceLinked="1"/>
        <c:majorTickMark val="none"/>
        <c:minorTickMark val="none"/>
        <c:tickLblPos val="none"/>
        <c:crossAx val="596248824"/>
        <c:crosses val="autoZero"/>
        <c:auto val="1"/>
        <c:lblOffset val="100"/>
        <c:baseTimeUnit val="years"/>
      </c:dateAx>
      <c:valAx>
        <c:axId val="59624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4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371" width="0.6640625" style="3" customWidth="1"/>
    <col min="372" max="372" width="2.6640625" style="3"/>
    <col min="373" max="387" width="3.109375" style="3" customWidth="1"/>
    <col min="388" max="16384" width="2.6640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3" t="str">
        <f>データ!H6&amp;"　"&amp;データ!I6</f>
        <v>宮崎県　国民宿舎　えびの高原荘</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0</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4112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130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142</v>
      </c>
      <c r="NJ15" s="119"/>
      <c r="NK15" s="119"/>
      <c r="NL15" s="119"/>
      <c r="NM15" s="119"/>
      <c r="NN15" s="119"/>
      <c r="NO15" s="119"/>
      <c r="NP15" s="119"/>
      <c r="NQ15" s="119"/>
      <c r="NR15" s="119"/>
      <c r="NS15" s="119"/>
      <c r="NT15" s="119"/>
      <c r="NU15" s="119"/>
      <c r="NV15" s="119"/>
      <c r="NW15" s="120"/>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c r="A31" s="2"/>
      <c r="B31" s="22"/>
      <c r="C31" s="5"/>
      <c r="D31" s="5"/>
      <c r="E31" s="5"/>
      <c r="F31" s="5"/>
      <c r="I31" s="125" t="s">
        <v>27</v>
      </c>
      <c r="J31" s="125"/>
      <c r="K31" s="125"/>
      <c r="L31" s="125"/>
      <c r="M31" s="125"/>
      <c r="N31" s="125"/>
      <c r="O31" s="125"/>
      <c r="P31" s="125"/>
      <c r="Q31" s="125"/>
      <c r="R31" s="126">
        <f>データ!Y7</f>
        <v>70.5</v>
      </c>
      <c r="S31" s="126"/>
      <c r="T31" s="126"/>
      <c r="U31" s="126"/>
      <c r="V31" s="126"/>
      <c r="W31" s="126"/>
      <c r="X31" s="126"/>
      <c r="Y31" s="126"/>
      <c r="Z31" s="126"/>
      <c r="AA31" s="126"/>
      <c r="AB31" s="126"/>
      <c r="AC31" s="126"/>
      <c r="AD31" s="126"/>
      <c r="AE31" s="126"/>
      <c r="AF31" s="126">
        <f>データ!Z7</f>
        <v>74.900000000000006</v>
      </c>
      <c r="AG31" s="126"/>
      <c r="AH31" s="126"/>
      <c r="AI31" s="126"/>
      <c r="AJ31" s="126"/>
      <c r="AK31" s="126"/>
      <c r="AL31" s="126"/>
      <c r="AM31" s="126"/>
      <c r="AN31" s="126"/>
      <c r="AO31" s="126"/>
      <c r="AP31" s="126"/>
      <c r="AQ31" s="126"/>
      <c r="AR31" s="126"/>
      <c r="AS31" s="126"/>
      <c r="AT31" s="126">
        <f>データ!AA7</f>
        <v>70.900000000000006</v>
      </c>
      <c r="AU31" s="126"/>
      <c r="AV31" s="126"/>
      <c r="AW31" s="126"/>
      <c r="AX31" s="126"/>
      <c r="AY31" s="126"/>
      <c r="AZ31" s="126"/>
      <c r="BA31" s="126"/>
      <c r="BB31" s="126"/>
      <c r="BC31" s="126"/>
      <c r="BD31" s="126"/>
      <c r="BE31" s="126"/>
      <c r="BF31" s="126"/>
      <c r="BG31" s="126"/>
      <c r="BH31" s="126">
        <f>データ!AB7</f>
        <v>71.2</v>
      </c>
      <c r="BI31" s="126"/>
      <c r="BJ31" s="126"/>
      <c r="BK31" s="126"/>
      <c r="BL31" s="126"/>
      <c r="BM31" s="126"/>
      <c r="BN31" s="126"/>
      <c r="BO31" s="126"/>
      <c r="BP31" s="126"/>
      <c r="BQ31" s="126"/>
      <c r="BR31" s="126"/>
      <c r="BS31" s="126"/>
      <c r="BT31" s="126"/>
      <c r="BU31" s="126"/>
      <c r="BV31" s="126">
        <f>データ!AC7</f>
        <v>75.8</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0</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c r="A32" s="2"/>
      <c r="B32" s="22"/>
      <c r="C32" s="5"/>
      <c r="D32" s="5"/>
      <c r="E32" s="5"/>
      <c r="F32" s="5"/>
      <c r="G32" s="5"/>
      <c r="H32" s="5"/>
      <c r="I32" s="125" t="s">
        <v>29</v>
      </c>
      <c r="J32" s="125"/>
      <c r="K32" s="125"/>
      <c r="L32" s="125"/>
      <c r="M32" s="125"/>
      <c r="N32" s="125"/>
      <c r="O32" s="125"/>
      <c r="P32" s="125"/>
      <c r="Q32" s="125"/>
      <c r="R32" s="126">
        <f>データ!AD7</f>
        <v>99.1</v>
      </c>
      <c r="S32" s="126"/>
      <c r="T32" s="126"/>
      <c r="U32" s="126"/>
      <c r="V32" s="126"/>
      <c r="W32" s="126"/>
      <c r="X32" s="126"/>
      <c r="Y32" s="126"/>
      <c r="Z32" s="126"/>
      <c r="AA32" s="126"/>
      <c r="AB32" s="126"/>
      <c r="AC32" s="126"/>
      <c r="AD32" s="126"/>
      <c r="AE32" s="126"/>
      <c r="AF32" s="126">
        <f>データ!AE7</f>
        <v>96.6</v>
      </c>
      <c r="AG32" s="126"/>
      <c r="AH32" s="126"/>
      <c r="AI32" s="126"/>
      <c r="AJ32" s="126"/>
      <c r="AK32" s="126"/>
      <c r="AL32" s="126"/>
      <c r="AM32" s="126"/>
      <c r="AN32" s="126"/>
      <c r="AO32" s="126"/>
      <c r="AP32" s="126"/>
      <c r="AQ32" s="126"/>
      <c r="AR32" s="126"/>
      <c r="AS32" s="126"/>
      <c r="AT32" s="126">
        <f>データ!AF7</f>
        <v>97</v>
      </c>
      <c r="AU32" s="126"/>
      <c r="AV32" s="126"/>
      <c r="AW32" s="126"/>
      <c r="AX32" s="126"/>
      <c r="AY32" s="126"/>
      <c r="AZ32" s="126"/>
      <c r="BA32" s="126"/>
      <c r="BB32" s="126"/>
      <c r="BC32" s="126"/>
      <c r="BD32" s="126"/>
      <c r="BE32" s="126"/>
      <c r="BF32" s="126"/>
      <c r="BG32" s="126"/>
      <c r="BH32" s="126">
        <f>データ!AG7</f>
        <v>100.3</v>
      </c>
      <c r="BI32" s="126"/>
      <c r="BJ32" s="126"/>
      <c r="BK32" s="126"/>
      <c r="BL32" s="126"/>
      <c r="BM32" s="126"/>
      <c r="BN32" s="126"/>
      <c r="BO32" s="126"/>
      <c r="BP32" s="126"/>
      <c r="BQ32" s="126"/>
      <c r="BR32" s="126"/>
      <c r="BS32" s="126"/>
      <c r="BT32" s="126"/>
      <c r="BU32" s="126"/>
      <c r="BV32" s="126">
        <f>データ!AH7</f>
        <v>97.9</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11.6</v>
      </c>
      <c r="DG32" s="126"/>
      <c r="DH32" s="126"/>
      <c r="DI32" s="126"/>
      <c r="DJ32" s="126"/>
      <c r="DK32" s="126"/>
      <c r="DL32" s="126"/>
      <c r="DM32" s="126"/>
      <c r="DN32" s="126"/>
      <c r="DO32" s="126"/>
      <c r="DP32" s="126"/>
      <c r="DQ32" s="126"/>
      <c r="DR32" s="126"/>
      <c r="DS32" s="126"/>
      <c r="DT32" s="126">
        <f>データ!AP7</f>
        <v>17.5</v>
      </c>
      <c r="DU32" s="126"/>
      <c r="DV32" s="126"/>
      <c r="DW32" s="126"/>
      <c r="DX32" s="126"/>
      <c r="DY32" s="126"/>
      <c r="DZ32" s="126"/>
      <c r="EA32" s="126"/>
      <c r="EB32" s="126"/>
      <c r="EC32" s="126"/>
      <c r="ED32" s="126"/>
      <c r="EE32" s="126"/>
      <c r="EF32" s="126"/>
      <c r="EG32" s="126"/>
      <c r="EH32" s="126">
        <f>データ!AQ7</f>
        <v>29.1</v>
      </c>
      <c r="EI32" s="126"/>
      <c r="EJ32" s="126"/>
      <c r="EK32" s="126"/>
      <c r="EL32" s="126"/>
      <c r="EM32" s="126"/>
      <c r="EN32" s="126"/>
      <c r="EO32" s="126"/>
      <c r="EP32" s="126"/>
      <c r="EQ32" s="126"/>
      <c r="ER32" s="126"/>
      <c r="ES32" s="126"/>
      <c r="ET32" s="126"/>
      <c r="EU32" s="126"/>
      <c r="EV32" s="126">
        <f>データ!AR7</f>
        <v>28.2</v>
      </c>
      <c r="EW32" s="126"/>
      <c r="EX32" s="126"/>
      <c r="EY32" s="126"/>
      <c r="EZ32" s="126"/>
      <c r="FA32" s="126"/>
      <c r="FB32" s="126"/>
      <c r="FC32" s="126"/>
      <c r="FD32" s="126"/>
      <c r="FE32" s="126"/>
      <c r="FF32" s="126"/>
      <c r="FG32" s="126"/>
      <c r="FH32" s="126"/>
      <c r="FI32" s="126"/>
      <c r="FJ32" s="126">
        <f>データ!AS7</f>
        <v>27.6</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1142</v>
      </c>
      <c r="GU32" s="127"/>
      <c r="GV32" s="127"/>
      <c r="GW32" s="127"/>
      <c r="GX32" s="127"/>
      <c r="GY32" s="127"/>
      <c r="GZ32" s="127"/>
      <c r="HA32" s="127"/>
      <c r="HB32" s="127"/>
      <c r="HC32" s="127"/>
      <c r="HD32" s="127"/>
      <c r="HE32" s="127"/>
      <c r="HF32" s="127"/>
      <c r="HG32" s="127"/>
      <c r="HH32" s="127">
        <f>データ!BA7</f>
        <v>711</v>
      </c>
      <c r="HI32" s="127"/>
      <c r="HJ32" s="127"/>
      <c r="HK32" s="127"/>
      <c r="HL32" s="127"/>
      <c r="HM32" s="127"/>
      <c r="HN32" s="127"/>
      <c r="HO32" s="127"/>
      <c r="HP32" s="127"/>
      <c r="HQ32" s="127"/>
      <c r="HR32" s="127"/>
      <c r="HS32" s="127"/>
      <c r="HT32" s="127"/>
      <c r="HU32" s="127"/>
      <c r="HV32" s="127">
        <f>データ!BB7</f>
        <v>1683</v>
      </c>
      <c r="HW32" s="127"/>
      <c r="HX32" s="127"/>
      <c r="HY32" s="127"/>
      <c r="HZ32" s="127"/>
      <c r="IA32" s="127"/>
      <c r="IB32" s="127"/>
      <c r="IC32" s="127"/>
      <c r="ID32" s="127"/>
      <c r="IE32" s="127"/>
      <c r="IF32" s="127"/>
      <c r="IG32" s="127"/>
      <c r="IH32" s="127"/>
      <c r="II32" s="127"/>
      <c r="IJ32" s="127">
        <f>データ!BC7</f>
        <v>2242</v>
      </c>
      <c r="IK32" s="127"/>
      <c r="IL32" s="127"/>
      <c r="IM32" s="127"/>
      <c r="IN32" s="127"/>
      <c r="IO32" s="127"/>
      <c r="IP32" s="127"/>
      <c r="IQ32" s="127"/>
      <c r="IR32" s="127"/>
      <c r="IS32" s="127"/>
      <c r="IT32" s="127"/>
      <c r="IU32" s="127"/>
      <c r="IV32" s="127"/>
      <c r="IW32" s="127"/>
      <c r="IX32" s="127">
        <f>データ!BD7</f>
        <v>2303</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28" t="s">
        <v>143</v>
      </c>
      <c r="NJ32" s="129"/>
      <c r="NK32" s="129"/>
      <c r="NL32" s="129"/>
      <c r="NM32" s="129"/>
      <c r="NN32" s="129"/>
      <c r="NO32" s="129"/>
      <c r="NP32" s="129"/>
      <c r="NQ32" s="129"/>
      <c r="NR32" s="129"/>
      <c r="NS32" s="129"/>
      <c r="NT32" s="129"/>
      <c r="NU32" s="129"/>
      <c r="NV32" s="129"/>
      <c r="NW32" s="130"/>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28"/>
      <c r="NJ33" s="129"/>
      <c r="NK33" s="129"/>
      <c r="NL33" s="129"/>
      <c r="NM33" s="129"/>
      <c r="NN33" s="129"/>
      <c r="NO33" s="129"/>
      <c r="NP33" s="129"/>
      <c r="NQ33" s="129"/>
      <c r="NR33" s="129"/>
      <c r="NS33" s="129"/>
      <c r="NT33" s="129"/>
      <c r="NU33" s="129"/>
      <c r="NV33" s="129"/>
      <c r="NW33" s="130"/>
    </row>
    <row r="34" spans="1:387" ht="13.5" customHeight="1">
      <c r="A34" s="2"/>
      <c r="B34" s="22"/>
      <c r="C34" s="24"/>
      <c r="D34" s="5"/>
      <c r="E34" s="5"/>
      <c r="F34" s="5"/>
      <c r="G34" s="5"/>
      <c r="H34" s="134" t="s">
        <v>30</v>
      </c>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5"/>
      <c r="CN34" s="5"/>
      <c r="CO34" s="5"/>
      <c r="CP34" s="5"/>
      <c r="CQ34" s="5"/>
      <c r="CR34" s="5"/>
      <c r="CS34" s="5"/>
      <c r="CT34" s="5"/>
      <c r="CU34" s="5"/>
      <c r="CV34" s="134" t="s">
        <v>31</v>
      </c>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24"/>
      <c r="GB34" s="24"/>
      <c r="GC34" s="24"/>
      <c r="GD34" s="24"/>
      <c r="GE34" s="24"/>
      <c r="GF34" s="24"/>
      <c r="GG34" s="24"/>
      <c r="GH34" s="24"/>
      <c r="GI34" s="24"/>
      <c r="GJ34" s="134" t="s">
        <v>32</v>
      </c>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c r="IW34" s="134"/>
      <c r="IX34" s="134"/>
      <c r="IY34" s="134"/>
      <c r="IZ34" s="134"/>
      <c r="JA34" s="134"/>
      <c r="JB34" s="134"/>
      <c r="JC34" s="134"/>
      <c r="JD34" s="134"/>
      <c r="JE34" s="134"/>
      <c r="JF34" s="134"/>
      <c r="JG34" s="134"/>
      <c r="JH34" s="134"/>
      <c r="JI34" s="134"/>
      <c r="JJ34" s="134"/>
      <c r="JK34" s="134"/>
      <c r="JL34" s="134"/>
      <c r="JM34" s="134"/>
      <c r="JN34" s="134"/>
      <c r="JO34" s="5"/>
      <c r="JP34" s="5"/>
      <c r="JQ34" s="5"/>
      <c r="JR34" s="5"/>
      <c r="JS34" s="5"/>
      <c r="JT34" s="135" t="s">
        <v>33</v>
      </c>
      <c r="JU34" s="134"/>
      <c r="JV34" s="134"/>
      <c r="JW34" s="134"/>
      <c r="JX34" s="134"/>
      <c r="JY34" s="134"/>
      <c r="JZ34" s="134"/>
      <c r="KA34" s="134"/>
      <c r="KB34" s="134"/>
      <c r="KC34" s="134"/>
      <c r="KD34" s="134"/>
      <c r="KE34" s="134"/>
      <c r="KF34" s="134"/>
      <c r="KG34" s="134"/>
      <c r="KH34" s="134"/>
      <c r="KI34" s="134"/>
      <c r="KJ34" s="134"/>
      <c r="KK34" s="134"/>
      <c r="KL34" s="134"/>
      <c r="KM34" s="134"/>
      <c r="KN34" s="134"/>
      <c r="KO34" s="134"/>
      <c r="KP34" s="134"/>
      <c r="KQ34" s="134"/>
      <c r="KR34" s="134"/>
      <c r="KS34" s="134"/>
      <c r="KT34" s="134"/>
      <c r="KU34" s="134"/>
      <c r="KV34" s="134"/>
      <c r="KW34" s="134"/>
      <c r="KX34" s="134"/>
      <c r="KY34" s="134"/>
      <c r="KZ34" s="134"/>
      <c r="LA34" s="134"/>
      <c r="LB34" s="134"/>
      <c r="LC34" s="134"/>
      <c r="LD34" s="134"/>
      <c r="LE34" s="134"/>
      <c r="LF34" s="134"/>
      <c r="LG34" s="134"/>
      <c r="LH34" s="134"/>
      <c r="LI34" s="134"/>
      <c r="LJ34" s="134"/>
      <c r="LK34" s="134"/>
      <c r="LL34" s="134"/>
      <c r="LM34" s="134"/>
      <c r="LN34" s="134"/>
      <c r="LO34" s="134"/>
      <c r="LP34" s="134"/>
      <c r="LQ34" s="134"/>
      <c r="LR34" s="134"/>
      <c r="LS34" s="134"/>
      <c r="LT34" s="134"/>
      <c r="LU34" s="134"/>
      <c r="LV34" s="134"/>
      <c r="LW34" s="134"/>
      <c r="LX34" s="134"/>
      <c r="LY34" s="134"/>
      <c r="LZ34" s="134"/>
      <c r="MA34" s="134"/>
      <c r="MB34" s="134"/>
      <c r="MC34" s="134"/>
      <c r="MD34" s="134"/>
      <c r="ME34" s="134"/>
      <c r="MF34" s="134"/>
      <c r="MG34" s="134"/>
      <c r="MH34" s="134"/>
      <c r="MI34" s="134"/>
      <c r="MJ34" s="134"/>
      <c r="MK34" s="134"/>
      <c r="ML34" s="134"/>
      <c r="MM34" s="134"/>
      <c r="MN34" s="134"/>
      <c r="MO34" s="134"/>
      <c r="MP34" s="134"/>
      <c r="MQ34" s="134"/>
      <c r="MR34" s="134"/>
      <c r="MS34" s="134"/>
      <c r="MT34" s="134"/>
      <c r="MU34" s="134"/>
      <c r="MV34" s="134"/>
      <c r="MW34" s="134"/>
      <c r="MX34" s="134"/>
      <c r="MY34" s="134"/>
      <c r="MZ34" s="134"/>
      <c r="NA34" s="134"/>
      <c r="NB34" s="134"/>
      <c r="NC34" s="134"/>
      <c r="ND34" s="134"/>
      <c r="NE34" s="134"/>
      <c r="NF34" s="134"/>
      <c r="NG34" s="136"/>
      <c r="NH34" s="2"/>
      <c r="NI34" s="128"/>
      <c r="NJ34" s="129"/>
      <c r="NK34" s="129"/>
      <c r="NL34" s="129"/>
      <c r="NM34" s="129"/>
      <c r="NN34" s="129"/>
      <c r="NO34" s="129"/>
      <c r="NP34" s="129"/>
      <c r="NQ34" s="129"/>
      <c r="NR34" s="129"/>
      <c r="NS34" s="129"/>
      <c r="NT34" s="129"/>
      <c r="NU34" s="129"/>
      <c r="NV34" s="129"/>
      <c r="NW34" s="130"/>
    </row>
    <row r="35" spans="1:387" ht="13.5" customHeight="1">
      <c r="A35" s="2"/>
      <c r="B35" s="22"/>
      <c r="C35" s="24"/>
      <c r="D35" s="5"/>
      <c r="E35" s="5"/>
      <c r="F35" s="5"/>
      <c r="G35" s="5"/>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5"/>
      <c r="CN35" s="5"/>
      <c r="CO35" s="5"/>
      <c r="CP35" s="5"/>
      <c r="CQ35" s="5"/>
      <c r="CR35" s="5"/>
      <c r="CS35" s="5"/>
      <c r="CT35" s="5"/>
      <c r="CU35" s="5"/>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24"/>
      <c r="GB35" s="24"/>
      <c r="GC35" s="24"/>
      <c r="GD35" s="24"/>
      <c r="GE35" s="24"/>
      <c r="GF35" s="24"/>
      <c r="GG35" s="24"/>
      <c r="GH35" s="24"/>
      <c r="GI35" s="2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c r="IW35" s="134"/>
      <c r="IX35" s="134"/>
      <c r="IY35" s="134"/>
      <c r="IZ35" s="134"/>
      <c r="JA35" s="134"/>
      <c r="JB35" s="134"/>
      <c r="JC35" s="134"/>
      <c r="JD35" s="134"/>
      <c r="JE35" s="134"/>
      <c r="JF35" s="134"/>
      <c r="JG35" s="134"/>
      <c r="JH35" s="134"/>
      <c r="JI35" s="134"/>
      <c r="JJ35" s="134"/>
      <c r="JK35" s="134"/>
      <c r="JL35" s="134"/>
      <c r="JM35" s="134"/>
      <c r="JN35" s="134"/>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7"/>
      <c r="NH35" s="2"/>
      <c r="NI35" s="128"/>
      <c r="NJ35" s="129"/>
      <c r="NK35" s="129"/>
      <c r="NL35" s="129"/>
      <c r="NM35" s="129"/>
      <c r="NN35" s="129"/>
      <c r="NO35" s="129"/>
      <c r="NP35" s="129"/>
      <c r="NQ35" s="129"/>
      <c r="NR35" s="129"/>
      <c r="NS35" s="129"/>
      <c r="NT35" s="129"/>
      <c r="NU35" s="129"/>
      <c r="NV35" s="129"/>
      <c r="NW35" s="130"/>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28"/>
      <c r="NJ36" s="129"/>
      <c r="NK36" s="129"/>
      <c r="NL36" s="129"/>
      <c r="NM36" s="129"/>
      <c r="NN36" s="129"/>
      <c r="NO36" s="129"/>
      <c r="NP36" s="129"/>
      <c r="NQ36" s="129"/>
      <c r="NR36" s="129"/>
      <c r="NS36" s="129"/>
      <c r="NT36" s="129"/>
      <c r="NU36" s="129"/>
      <c r="NV36" s="129"/>
      <c r="NW36" s="130"/>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28"/>
      <c r="NJ37" s="129"/>
      <c r="NK37" s="129"/>
      <c r="NL37" s="129"/>
      <c r="NM37" s="129"/>
      <c r="NN37" s="129"/>
      <c r="NO37" s="129"/>
      <c r="NP37" s="129"/>
      <c r="NQ37" s="129"/>
      <c r="NR37" s="129"/>
      <c r="NS37" s="129"/>
      <c r="NT37" s="129"/>
      <c r="NU37" s="129"/>
      <c r="NV37" s="129"/>
      <c r="NW37" s="130"/>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28"/>
      <c r="NJ38" s="129"/>
      <c r="NK38" s="129"/>
      <c r="NL38" s="129"/>
      <c r="NM38" s="129"/>
      <c r="NN38" s="129"/>
      <c r="NO38" s="129"/>
      <c r="NP38" s="129"/>
      <c r="NQ38" s="129"/>
      <c r="NR38" s="129"/>
      <c r="NS38" s="129"/>
      <c r="NT38" s="129"/>
      <c r="NU38" s="129"/>
      <c r="NV38" s="129"/>
      <c r="NW38" s="130"/>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28"/>
      <c r="NJ39" s="129"/>
      <c r="NK39" s="129"/>
      <c r="NL39" s="129"/>
      <c r="NM39" s="129"/>
      <c r="NN39" s="129"/>
      <c r="NO39" s="129"/>
      <c r="NP39" s="129"/>
      <c r="NQ39" s="129"/>
      <c r="NR39" s="129"/>
      <c r="NS39" s="129"/>
      <c r="NT39" s="129"/>
      <c r="NU39" s="129"/>
      <c r="NV39" s="129"/>
      <c r="NW39" s="130"/>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28"/>
      <c r="NJ40" s="129"/>
      <c r="NK40" s="129"/>
      <c r="NL40" s="129"/>
      <c r="NM40" s="129"/>
      <c r="NN40" s="129"/>
      <c r="NO40" s="129"/>
      <c r="NP40" s="129"/>
      <c r="NQ40" s="129"/>
      <c r="NR40" s="129"/>
      <c r="NS40" s="129"/>
      <c r="NT40" s="129"/>
      <c r="NU40" s="129"/>
      <c r="NV40" s="129"/>
      <c r="NW40" s="130"/>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28"/>
      <c r="NJ41" s="129"/>
      <c r="NK41" s="129"/>
      <c r="NL41" s="129"/>
      <c r="NM41" s="129"/>
      <c r="NN41" s="129"/>
      <c r="NO41" s="129"/>
      <c r="NP41" s="129"/>
      <c r="NQ41" s="129"/>
      <c r="NR41" s="129"/>
      <c r="NS41" s="129"/>
      <c r="NT41" s="129"/>
      <c r="NU41" s="129"/>
      <c r="NV41" s="129"/>
      <c r="NW41" s="130"/>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28"/>
      <c r="NJ42" s="129"/>
      <c r="NK42" s="129"/>
      <c r="NL42" s="129"/>
      <c r="NM42" s="129"/>
      <c r="NN42" s="129"/>
      <c r="NO42" s="129"/>
      <c r="NP42" s="129"/>
      <c r="NQ42" s="129"/>
      <c r="NR42" s="129"/>
      <c r="NS42" s="129"/>
      <c r="NT42" s="129"/>
      <c r="NU42" s="129"/>
      <c r="NV42" s="129"/>
      <c r="NW42" s="130"/>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28"/>
      <c r="NJ43" s="129"/>
      <c r="NK43" s="129"/>
      <c r="NL43" s="129"/>
      <c r="NM43" s="129"/>
      <c r="NN43" s="129"/>
      <c r="NO43" s="129"/>
      <c r="NP43" s="129"/>
      <c r="NQ43" s="129"/>
      <c r="NR43" s="129"/>
      <c r="NS43" s="129"/>
      <c r="NT43" s="129"/>
      <c r="NU43" s="129"/>
      <c r="NV43" s="129"/>
      <c r="NW43" s="130"/>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28"/>
      <c r="NJ44" s="129"/>
      <c r="NK44" s="129"/>
      <c r="NL44" s="129"/>
      <c r="NM44" s="129"/>
      <c r="NN44" s="129"/>
      <c r="NO44" s="129"/>
      <c r="NP44" s="129"/>
      <c r="NQ44" s="129"/>
      <c r="NR44" s="129"/>
      <c r="NS44" s="129"/>
      <c r="NT44" s="129"/>
      <c r="NU44" s="129"/>
      <c r="NV44" s="129"/>
      <c r="NW44" s="130"/>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28"/>
      <c r="NJ45" s="129"/>
      <c r="NK45" s="129"/>
      <c r="NL45" s="129"/>
      <c r="NM45" s="129"/>
      <c r="NN45" s="129"/>
      <c r="NO45" s="129"/>
      <c r="NP45" s="129"/>
      <c r="NQ45" s="129"/>
      <c r="NR45" s="129"/>
      <c r="NS45" s="129"/>
      <c r="NT45" s="129"/>
      <c r="NU45" s="129"/>
      <c r="NV45" s="129"/>
      <c r="NW45" s="130"/>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28"/>
      <c r="NJ46" s="129"/>
      <c r="NK46" s="129"/>
      <c r="NL46" s="129"/>
      <c r="NM46" s="129"/>
      <c r="NN46" s="129"/>
      <c r="NO46" s="129"/>
      <c r="NP46" s="129"/>
      <c r="NQ46" s="129"/>
      <c r="NR46" s="129"/>
      <c r="NS46" s="129"/>
      <c r="NT46" s="129"/>
      <c r="NU46" s="129"/>
      <c r="NV46" s="129"/>
      <c r="NW46" s="130"/>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31"/>
      <c r="NJ47" s="132"/>
      <c r="NK47" s="132"/>
      <c r="NL47" s="132"/>
      <c r="NM47" s="132"/>
      <c r="NN47" s="132"/>
      <c r="NO47" s="132"/>
      <c r="NP47" s="132"/>
      <c r="NQ47" s="132"/>
      <c r="NR47" s="132"/>
      <c r="NS47" s="132"/>
      <c r="NT47" s="132"/>
      <c r="NU47" s="132"/>
      <c r="NV47" s="132"/>
      <c r="NW47" s="133"/>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38" t="s">
        <v>144</v>
      </c>
      <c r="NJ49" s="139"/>
      <c r="NK49" s="139"/>
      <c r="NL49" s="139"/>
      <c r="NM49" s="139"/>
      <c r="NN49" s="139"/>
      <c r="NO49" s="139"/>
      <c r="NP49" s="139"/>
      <c r="NQ49" s="139"/>
      <c r="NR49" s="139"/>
      <c r="NS49" s="139"/>
      <c r="NT49" s="139"/>
      <c r="NU49" s="139"/>
      <c r="NV49" s="139"/>
      <c r="NW49" s="140"/>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38"/>
      <c r="NJ50" s="139"/>
      <c r="NK50" s="139"/>
      <c r="NL50" s="139"/>
      <c r="NM50" s="139"/>
      <c r="NN50" s="139"/>
      <c r="NO50" s="139"/>
      <c r="NP50" s="139"/>
      <c r="NQ50" s="139"/>
      <c r="NR50" s="139"/>
      <c r="NS50" s="139"/>
      <c r="NT50" s="139"/>
      <c r="NU50" s="139"/>
      <c r="NV50" s="139"/>
      <c r="NW50" s="140"/>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38"/>
      <c r="NJ51" s="139"/>
      <c r="NK51" s="139"/>
      <c r="NL51" s="139"/>
      <c r="NM51" s="139"/>
      <c r="NN51" s="139"/>
      <c r="NO51" s="139"/>
      <c r="NP51" s="139"/>
      <c r="NQ51" s="139"/>
      <c r="NR51" s="139"/>
      <c r="NS51" s="139"/>
      <c r="NT51" s="139"/>
      <c r="NU51" s="139"/>
      <c r="NV51" s="139"/>
      <c r="NW51" s="140"/>
    </row>
    <row r="52" spans="1:387" ht="13.5" customHeight="1">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38"/>
      <c r="NJ52" s="139"/>
      <c r="NK52" s="139"/>
      <c r="NL52" s="139"/>
      <c r="NM52" s="139"/>
      <c r="NN52" s="139"/>
      <c r="NO52" s="139"/>
      <c r="NP52" s="139"/>
      <c r="NQ52" s="139"/>
      <c r="NR52" s="139"/>
      <c r="NS52" s="139"/>
      <c r="NT52" s="139"/>
      <c r="NU52" s="139"/>
      <c r="NV52" s="139"/>
      <c r="NW52" s="140"/>
    </row>
    <row r="53" spans="1:387" ht="13.5" customHeight="1">
      <c r="A53" s="2"/>
      <c r="B53" s="22"/>
      <c r="C53" s="5"/>
      <c r="D53" s="5"/>
      <c r="E53" s="5"/>
      <c r="F53" s="5"/>
      <c r="I53" s="125" t="s">
        <v>27</v>
      </c>
      <c r="J53" s="125"/>
      <c r="K53" s="125"/>
      <c r="L53" s="125"/>
      <c r="M53" s="125"/>
      <c r="N53" s="125"/>
      <c r="O53" s="125"/>
      <c r="P53" s="125"/>
      <c r="Q53" s="125"/>
      <c r="R53" s="126">
        <f>データ!BF7</f>
        <v>27.4</v>
      </c>
      <c r="S53" s="126"/>
      <c r="T53" s="126"/>
      <c r="U53" s="126"/>
      <c r="V53" s="126"/>
      <c r="W53" s="126"/>
      <c r="X53" s="126"/>
      <c r="Y53" s="126"/>
      <c r="Z53" s="126"/>
      <c r="AA53" s="126"/>
      <c r="AB53" s="126"/>
      <c r="AC53" s="126"/>
      <c r="AD53" s="126"/>
      <c r="AE53" s="126"/>
      <c r="AF53" s="126">
        <f>データ!BG7</f>
        <v>30.3</v>
      </c>
      <c r="AG53" s="126"/>
      <c r="AH53" s="126"/>
      <c r="AI53" s="126"/>
      <c r="AJ53" s="126"/>
      <c r="AK53" s="126"/>
      <c r="AL53" s="126"/>
      <c r="AM53" s="126"/>
      <c r="AN53" s="126"/>
      <c r="AO53" s="126"/>
      <c r="AP53" s="126"/>
      <c r="AQ53" s="126"/>
      <c r="AR53" s="126"/>
      <c r="AS53" s="126"/>
      <c r="AT53" s="126">
        <f>データ!BH7</f>
        <v>25</v>
      </c>
      <c r="AU53" s="126"/>
      <c r="AV53" s="126"/>
      <c r="AW53" s="126"/>
      <c r="AX53" s="126"/>
      <c r="AY53" s="126"/>
      <c r="AZ53" s="126"/>
      <c r="BA53" s="126"/>
      <c r="BB53" s="126"/>
      <c r="BC53" s="126"/>
      <c r="BD53" s="126"/>
      <c r="BE53" s="126"/>
      <c r="BF53" s="126"/>
      <c r="BG53" s="126"/>
      <c r="BH53" s="126">
        <f>データ!BI7</f>
        <v>23.2</v>
      </c>
      <c r="BI53" s="126"/>
      <c r="BJ53" s="126"/>
      <c r="BK53" s="126"/>
      <c r="BL53" s="126"/>
      <c r="BM53" s="126"/>
      <c r="BN53" s="126"/>
      <c r="BO53" s="126"/>
      <c r="BP53" s="126"/>
      <c r="BQ53" s="126"/>
      <c r="BR53" s="126"/>
      <c r="BS53" s="126"/>
      <c r="BT53" s="126"/>
      <c r="BU53" s="126"/>
      <c r="BV53" s="126">
        <f>データ!BJ7</f>
        <v>25.2</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35.700000000000003</v>
      </c>
      <c r="DG53" s="126"/>
      <c r="DH53" s="126"/>
      <c r="DI53" s="126"/>
      <c r="DJ53" s="126"/>
      <c r="DK53" s="126"/>
      <c r="DL53" s="126"/>
      <c r="DM53" s="126"/>
      <c r="DN53" s="126"/>
      <c r="DO53" s="126"/>
      <c r="DP53" s="126"/>
      <c r="DQ53" s="126"/>
      <c r="DR53" s="126"/>
      <c r="DS53" s="126"/>
      <c r="DT53" s="126">
        <f>データ!BR7</f>
        <v>31.1</v>
      </c>
      <c r="DU53" s="126"/>
      <c r="DV53" s="126"/>
      <c r="DW53" s="126"/>
      <c r="DX53" s="126"/>
      <c r="DY53" s="126"/>
      <c r="DZ53" s="126"/>
      <c r="EA53" s="126"/>
      <c r="EB53" s="126"/>
      <c r="EC53" s="126"/>
      <c r="ED53" s="126"/>
      <c r="EE53" s="126"/>
      <c r="EF53" s="126"/>
      <c r="EG53" s="126"/>
      <c r="EH53" s="126">
        <f>データ!BS7</f>
        <v>33.6</v>
      </c>
      <c r="EI53" s="126"/>
      <c r="EJ53" s="126"/>
      <c r="EK53" s="126"/>
      <c r="EL53" s="126"/>
      <c r="EM53" s="126"/>
      <c r="EN53" s="126"/>
      <c r="EO53" s="126"/>
      <c r="EP53" s="126"/>
      <c r="EQ53" s="126"/>
      <c r="ER53" s="126"/>
      <c r="ES53" s="126"/>
      <c r="ET53" s="126"/>
      <c r="EU53" s="126"/>
      <c r="EV53" s="126">
        <f>データ!BT7</f>
        <v>37.799999999999997</v>
      </c>
      <c r="EW53" s="126"/>
      <c r="EX53" s="126"/>
      <c r="EY53" s="126"/>
      <c r="EZ53" s="126"/>
      <c r="FA53" s="126"/>
      <c r="FB53" s="126"/>
      <c r="FC53" s="126"/>
      <c r="FD53" s="126"/>
      <c r="FE53" s="126"/>
      <c r="FF53" s="126"/>
      <c r="FG53" s="126"/>
      <c r="FH53" s="126"/>
      <c r="FI53" s="126"/>
      <c r="FJ53" s="126">
        <f>データ!BU7</f>
        <v>37.799999999999997</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6.8</v>
      </c>
      <c r="GU53" s="126"/>
      <c r="GV53" s="126"/>
      <c r="GW53" s="126"/>
      <c r="GX53" s="126"/>
      <c r="GY53" s="126"/>
      <c r="GZ53" s="126"/>
      <c r="HA53" s="126"/>
      <c r="HB53" s="126"/>
      <c r="HC53" s="126"/>
      <c r="HD53" s="126"/>
      <c r="HE53" s="126"/>
      <c r="HF53" s="126"/>
      <c r="HG53" s="126"/>
      <c r="HH53" s="126">
        <f>データ!CC7</f>
        <v>12.1</v>
      </c>
      <c r="HI53" s="126"/>
      <c r="HJ53" s="126"/>
      <c r="HK53" s="126"/>
      <c r="HL53" s="126"/>
      <c r="HM53" s="126"/>
      <c r="HN53" s="126"/>
      <c r="HO53" s="126"/>
      <c r="HP53" s="126"/>
      <c r="HQ53" s="126"/>
      <c r="HR53" s="126"/>
      <c r="HS53" s="126"/>
      <c r="HT53" s="126"/>
      <c r="HU53" s="126"/>
      <c r="HV53" s="126">
        <f>データ!CD7</f>
        <v>7</v>
      </c>
      <c r="HW53" s="126"/>
      <c r="HX53" s="126"/>
      <c r="HY53" s="126"/>
      <c r="HZ53" s="126"/>
      <c r="IA53" s="126"/>
      <c r="IB53" s="126"/>
      <c r="IC53" s="126"/>
      <c r="ID53" s="126"/>
      <c r="IE53" s="126"/>
      <c r="IF53" s="126"/>
      <c r="IG53" s="126"/>
      <c r="IH53" s="126"/>
      <c r="II53" s="126"/>
      <c r="IJ53" s="126">
        <f>データ!CE7</f>
        <v>8.6</v>
      </c>
      <c r="IK53" s="126"/>
      <c r="IL53" s="126"/>
      <c r="IM53" s="126"/>
      <c r="IN53" s="126"/>
      <c r="IO53" s="126"/>
      <c r="IP53" s="126"/>
      <c r="IQ53" s="126"/>
      <c r="IR53" s="126"/>
      <c r="IS53" s="126"/>
      <c r="IT53" s="126"/>
      <c r="IU53" s="126"/>
      <c r="IV53" s="126"/>
      <c r="IW53" s="126"/>
      <c r="IX53" s="126">
        <f>データ!CF7</f>
        <v>-0.6</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56305</v>
      </c>
      <c r="KI53" s="127"/>
      <c r="KJ53" s="127"/>
      <c r="KK53" s="127"/>
      <c r="KL53" s="127"/>
      <c r="KM53" s="127"/>
      <c r="KN53" s="127"/>
      <c r="KO53" s="127"/>
      <c r="KP53" s="127"/>
      <c r="KQ53" s="127"/>
      <c r="KR53" s="127"/>
      <c r="KS53" s="127"/>
      <c r="KT53" s="127"/>
      <c r="KU53" s="127"/>
      <c r="KV53" s="127">
        <f>データ!CN7</f>
        <v>56438</v>
      </c>
      <c r="KW53" s="127"/>
      <c r="KX53" s="127"/>
      <c r="KY53" s="127"/>
      <c r="KZ53" s="127"/>
      <c r="LA53" s="127"/>
      <c r="LB53" s="127"/>
      <c r="LC53" s="127"/>
      <c r="LD53" s="127"/>
      <c r="LE53" s="127"/>
      <c r="LF53" s="127"/>
      <c r="LG53" s="127"/>
      <c r="LH53" s="127"/>
      <c r="LI53" s="127"/>
      <c r="LJ53" s="127">
        <f>データ!CO7</f>
        <v>58787</v>
      </c>
      <c r="LK53" s="127"/>
      <c r="LL53" s="127"/>
      <c r="LM53" s="127"/>
      <c r="LN53" s="127"/>
      <c r="LO53" s="127"/>
      <c r="LP53" s="127"/>
      <c r="LQ53" s="127"/>
      <c r="LR53" s="127"/>
      <c r="LS53" s="127"/>
      <c r="LT53" s="127"/>
      <c r="LU53" s="127"/>
      <c r="LV53" s="127"/>
      <c r="LW53" s="127"/>
      <c r="LX53" s="127">
        <f>データ!CP7</f>
        <v>58954</v>
      </c>
      <c r="LY53" s="127"/>
      <c r="LZ53" s="127"/>
      <c r="MA53" s="127"/>
      <c r="MB53" s="127"/>
      <c r="MC53" s="127"/>
      <c r="MD53" s="127"/>
      <c r="ME53" s="127"/>
      <c r="MF53" s="127"/>
      <c r="MG53" s="127"/>
      <c r="MH53" s="127"/>
      <c r="MI53" s="127"/>
      <c r="MJ53" s="127"/>
      <c r="MK53" s="127"/>
      <c r="ML53" s="127">
        <f>データ!CQ7</f>
        <v>44002</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38"/>
      <c r="NJ53" s="139"/>
      <c r="NK53" s="139"/>
      <c r="NL53" s="139"/>
      <c r="NM53" s="139"/>
      <c r="NN53" s="139"/>
      <c r="NO53" s="139"/>
      <c r="NP53" s="139"/>
      <c r="NQ53" s="139"/>
      <c r="NR53" s="139"/>
      <c r="NS53" s="139"/>
      <c r="NT53" s="139"/>
      <c r="NU53" s="139"/>
      <c r="NV53" s="139"/>
      <c r="NW53" s="140"/>
    </row>
    <row r="54" spans="1:387" ht="13.5" customHeight="1">
      <c r="A54" s="2"/>
      <c r="B54" s="22"/>
      <c r="C54" s="5"/>
      <c r="D54" s="5"/>
      <c r="E54" s="5"/>
      <c r="F54" s="5"/>
      <c r="G54" s="5"/>
      <c r="H54" s="5"/>
      <c r="I54" s="125" t="s">
        <v>29</v>
      </c>
      <c r="J54" s="125"/>
      <c r="K54" s="125"/>
      <c r="L54" s="125"/>
      <c r="M54" s="125"/>
      <c r="N54" s="125"/>
      <c r="O54" s="125"/>
      <c r="P54" s="125"/>
      <c r="Q54" s="125"/>
      <c r="R54" s="126">
        <f>データ!BK7</f>
        <v>18.899999999999999</v>
      </c>
      <c r="S54" s="126"/>
      <c r="T54" s="126"/>
      <c r="U54" s="126"/>
      <c r="V54" s="126"/>
      <c r="W54" s="126"/>
      <c r="X54" s="126"/>
      <c r="Y54" s="126"/>
      <c r="Z54" s="126"/>
      <c r="AA54" s="126"/>
      <c r="AB54" s="126"/>
      <c r="AC54" s="126"/>
      <c r="AD54" s="126"/>
      <c r="AE54" s="126"/>
      <c r="AF54" s="126">
        <f>データ!BL7</f>
        <v>20</v>
      </c>
      <c r="AG54" s="126"/>
      <c r="AH54" s="126"/>
      <c r="AI54" s="126"/>
      <c r="AJ54" s="126"/>
      <c r="AK54" s="126"/>
      <c r="AL54" s="126"/>
      <c r="AM54" s="126"/>
      <c r="AN54" s="126"/>
      <c r="AO54" s="126"/>
      <c r="AP54" s="126"/>
      <c r="AQ54" s="126"/>
      <c r="AR54" s="126"/>
      <c r="AS54" s="126"/>
      <c r="AT54" s="126">
        <f>データ!BM7</f>
        <v>18.8</v>
      </c>
      <c r="AU54" s="126"/>
      <c r="AV54" s="126"/>
      <c r="AW54" s="126"/>
      <c r="AX54" s="126"/>
      <c r="AY54" s="126"/>
      <c r="AZ54" s="126"/>
      <c r="BA54" s="126"/>
      <c r="BB54" s="126"/>
      <c r="BC54" s="126"/>
      <c r="BD54" s="126"/>
      <c r="BE54" s="126"/>
      <c r="BF54" s="126"/>
      <c r="BG54" s="126"/>
      <c r="BH54" s="126">
        <f>データ!BN7</f>
        <v>17.100000000000001</v>
      </c>
      <c r="BI54" s="126"/>
      <c r="BJ54" s="126"/>
      <c r="BK54" s="126"/>
      <c r="BL54" s="126"/>
      <c r="BM54" s="126"/>
      <c r="BN54" s="126"/>
      <c r="BO54" s="126"/>
      <c r="BP54" s="126"/>
      <c r="BQ54" s="126"/>
      <c r="BR54" s="126"/>
      <c r="BS54" s="126"/>
      <c r="BT54" s="126"/>
      <c r="BU54" s="126"/>
      <c r="BV54" s="126">
        <f>データ!BO7</f>
        <v>16.3</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33.700000000000003</v>
      </c>
      <c r="DG54" s="126"/>
      <c r="DH54" s="126"/>
      <c r="DI54" s="126"/>
      <c r="DJ54" s="126"/>
      <c r="DK54" s="126"/>
      <c r="DL54" s="126"/>
      <c r="DM54" s="126"/>
      <c r="DN54" s="126"/>
      <c r="DO54" s="126"/>
      <c r="DP54" s="126"/>
      <c r="DQ54" s="126"/>
      <c r="DR54" s="126"/>
      <c r="DS54" s="126"/>
      <c r="DT54" s="126">
        <f>データ!BW7</f>
        <v>36.700000000000003</v>
      </c>
      <c r="DU54" s="126"/>
      <c r="DV54" s="126"/>
      <c r="DW54" s="126"/>
      <c r="DX54" s="126"/>
      <c r="DY54" s="126"/>
      <c r="DZ54" s="126"/>
      <c r="EA54" s="126"/>
      <c r="EB54" s="126"/>
      <c r="EC54" s="126"/>
      <c r="ED54" s="126"/>
      <c r="EE54" s="126"/>
      <c r="EF54" s="126"/>
      <c r="EG54" s="126"/>
      <c r="EH54" s="126">
        <f>データ!BX7</f>
        <v>42.2</v>
      </c>
      <c r="EI54" s="126"/>
      <c r="EJ54" s="126"/>
      <c r="EK54" s="126"/>
      <c r="EL54" s="126"/>
      <c r="EM54" s="126"/>
      <c r="EN54" s="126"/>
      <c r="EO54" s="126"/>
      <c r="EP54" s="126"/>
      <c r="EQ54" s="126"/>
      <c r="ER54" s="126"/>
      <c r="ES54" s="126"/>
      <c r="ET54" s="126"/>
      <c r="EU54" s="126"/>
      <c r="EV54" s="126">
        <f>データ!BY7</f>
        <v>39.299999999999997</v>
      </c>
      <c r="EW54" s="126"/>
      <c r="EX54" s="126"/>
      <c r="EY54" s="126"/>
      <c r="EZ54" s="126"/>
      <c r="FA54" s="126"/>
      <c r="FB54" s="126"/>
      <c r="FC54" s="126"/>
      <c r="FD54" s="126"/>
      <c r="FE54" s="126"/>
      <c r="FF54" s="126"/>
      <c r="FG54" s="126"/>
      <c r="FH54" s="126"/>
      <c r="FI54" s="126"/>
      <c r="FJ54" s="126">
        <f>データ!BZ7</f>
        <v>36.5</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-17.100000000000001</v>
      </c>
      <c r="GU54" s="126"/>
      <c r="GV54" s="126"/>
      <c r="GW54" s="126"/>
      <c r="GX54" s="126"/>
      <c r="GY54" s="126"/>
      <c r="GZ54" s="126"/>
      <c r="HA54" s="126"/>
      <c r="HB54" s="126"/>
      <c r="HC54" s="126"/>
      <c r="HD54" s="126"/>
      <c r="HE54" s="126"/>
      <c r="HF54" s="126"/>
      <c r="HG54" s="126"/>
      <c r="HH54" s="126">
        <f>データ!CH7</f>
        <v>-42.8</v>
      </c>
      <c r="HI54" s="126"/>
      <c r="HJ54" s="126"/>
      <c r="HK54" s="126"/>
      <c r="HL54" s="126"/>
      <c r="HM54" s="126"/>
      <c r="HN54" s="126"/>
      <c r="HO54" s="126"/>
      <c r="HP54" s="126"/>
      <c r="HQ54" s="126"/>
      <c r="HR54" s="126"/>
      <c r="HS54" s="126"/>
      <c r="HT54" s="126"/>
      <c r="HU54" s="126"/>
      <c r="HV54" s="126">
        <f>データ!CI7</f>
        <v>-89.2</v>
      </c>
      <c r="HW54" s="126"/>
      <c r="HX54" s="126"/>
      <c r="HY54" s="126"/>
      <c r="HZ54" s="126"/>
      <c r="IA54" s="126"/>
      <c r="IB54" s="126"/>
      <c r="IC54" s="126"/>
      <c r="ID54" s="126"/>
      <c r="IE54" s="126"/>
      <c r="IF54" s="126"/>
      <c r="IG54" s="126"/>
      <c r="IH54" s="126"/>
      <c r="II54" s="126"/>
      <c r="IJ54" s="126">
        <f>データ!CJ7</f>
        <v>-56.5</v>
      </c>
      <c r="IK54" s="126"/>
      <c r="IL54" s="126"/>
      <c r="IM54" s="126"/>
      <c r="IN54" s="126"/>
      <c r="IO54" s="126"/>
      <c r="IP54" s="126"/>
      <c r="IQ54" s="126"/>
      <c r="IR54" s="126"/>
      <c r="IS54" s="126"/>
      <c r="IT54" s="126"/>
      <c r="IU54" s="126"/>
      <c r="IV54" s="126"/>
      <c r="IW54" s="126"/>
      <c r="IX54" s="126">
        <f>データ!CK7</f>
        <v>-32.799999999999997</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45">
        <f>データ!CR7</f>
        <v>2064</v>
      </c>
      <c r="KI54" s="146"/>
      <c r="KJ54" s="146"/>
      <c r="KK54" s="146"/>
      <c r="KL54" s="146"/>
      <c r="KM54" s="146"/>
      <c r="KN54" s="146"/>
      <c r="KO54" s="146"/>
      <c r="KP54" s="146"/>
      <c r="KQ54" s="146"/>
      <c r="KR54" s="146"/>
      <c r="KS54" s="146"/>
      <c r="KT54" s="146"/>
      <c r="KU54" s="147"/>
      <c r="KV54" s="145">
        <f>データ!CS7</f>
        <v>1982</v>
      </c>
      <c r="KW54" s="146"/>
      <c r="KX54" s="146"/>
      <c r="KY54" s="146"/>
      <c r="KZ54" s="146"/>
      <c r="LA54" s="146"/>
      <c r="LB54" s="146"/>
      <c r="LC54" s="146"/>
      <c r="LD54" s="146"/>
      <c r="LE54" s="146"/>
      <c r="LF54" s="146"/>
      <c r="LG54" s="146"/>
      <c r="LH54" s="146"/>
      <c r="LI54" s="147"/>
      <c r="LJ54" s="145">
        <f>データ!CT7</f>
        <v>-3310</v>
      </c>
      <c r="LK54" s="146"/>
      <c r="LL54" s="146"/>
      <c r="LM54" s="146"/>
      <c r="LN54" s="146"/>
      <c r="LO54" s="146"/>
      <c r="LP54" s="146"/>
      <c r="LQ54" s="146"/>
      <c r="LR54" s="146"/>
      <c r="LS54" s="146"/>
      <c r="LT54" s="146"/>
      <c r="LU54" s="146"/>
      <c r="LV54" s="146"/>
      <c r="LW54" s="147"/>
      <c r="LX54" s="145">
        <f>データ!CU7</f>
        <v>-5206</v>
      </c>
      <c r="LY54" s="146"/>
      <c r="LZ54" s="146"/>
      <c r="MA54" s="146"/>
      <c r="MB54" s="146"/>
      <c r="MC54" s="146"/>
      <c r="MD54" s="146"/>
      <c r="ME54" s="146"/>
      <c r="MF54" s="146"/>
      <c r="MG54" s="146"/>
      <c r="MH54" s="146"/>
      <c r="MI54" s="146"/>
      <c r="MJ54" s="146"/>
      <c r="MK54" s="147"/>
      <c r="ML54" s="145">
        <f>データ!CV7</f>
        <v>-10627</v>
      </c>
      <c r="MM54" s="146"/>
      <c r="MN54" s="146"/>
      <c r="MO54" s="146"/>
      <c r="MP54" s="146"/>
      <c r="MQ54" s="146"/>
      <c r="MR54" s="146"/>
      <c r="MS54" s="146"/>
      <c r="MT54" s="146"/>
      <c r="MU54" s="146"/>
      <c r="MV54" s="146"/>
      <c r="MW54" s="146"/>
      <c r="MX54" s="146"/>
      <c r="MY54" s="147"/>
      <c r="MZ54" s="5"/>
      <c r="NA54" s="5"/>
      <c r="NB54" s="5"/>
      <c r="NC54" s="5"/>
      <c r="ND54" s="5"/>
      <c r="NE54" s="5"/>
      <c r="NF54" s="5"/>
      <c r="NG54" s="23"/>
      <c r="NH54" s="2"/>
      <c r="NI54" s="138"/>
      <c r="NJ54" s="139"/>
      <c r="NK54" s="139"/>
      <c r="NL54" s="139"/>
      <c r="NM54" s="139"/>
      <c r="NN54" s="139"/>
      <c r="NO54" s="139"/>
      <c r="NP54" s="139"/>
      <c r="NQ54" s="139"/>
      <c r="NR54" s="139"/>
      <c r="NS54" s="139"/>
      <c r="NT54" s="139"/>
      <c r="NU54" s="139"/>
      <c r="NV54" s="139"/>
      <c r="NW54" s="140"/>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38"/>
      <c r="NJ55" s="139"/>
      <c r="NK55" s="139"/>
      <c r="NL55" s="139"/>
      <c r="NM55" s="139"/>
      <c r="NN55" s="139"/>
      <c r="NO55" s="139"/>
      <c r="NP55" s="139"/>
      <c r="NQ55" s="139"/>
      <c r="NR55" s="139"/>
      <c r="NS55" s="139"/>
      <c r="NT55" s="139"/>
      <c r="NU55" s="139"/>
      <c r="NV55" s="139"/>
      <c r="NW55" s="140"/>
    </row>
    <row r="56" spans="1:387" ht="13.5" customHeight="1">
      <c r="A56" s="2"/>
      <c r="B56" s="22"/>
      <c r="C56" s="24"/>
      <c r="D56" s="5"/>
      <c r="E56" s="5"/>
      <c r="F56" s="5"/>
      <c r="G56" s="5"/>
      <c r="H56" s="134" t="s">
        <v>35</v>
      </c>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c r="CJ56" s="134"/>
      <c r="CK56" s="134"/>
      <c r="CL56" s="134"/>
      <c r="CM56" s="5"/>
      <c r="CN56" s="5"/>
      <c r="CO56" s="5"/>
      <c r="CP56" s="5"/>
      <c r="CQ56" s="5"/>
      <c r="CR56" s="5"/>
      <c r="CS56" s="5"/>
      <c r="CT56" s="5"/>
      <c r="CU56" s="5"/>
      <c r="CV56" s="134" t="s">
        <v>36</v>
      </c>
      <c r="CW56" s="134"/>
      <c r="CX56" s="134"/>
      <c r="CY56" s="134"/>
      <c r="CZ56" s="134"/>
      <c r="DA56" s="134"/>
      <c r="DB56" s="134"/>
      <c r="DC56" s="134"/>
      <c r="DD56" s="134"/>
      <c r="DE56" s="134"/>
      <c r="DF56" s="134"/>
      <c r="DG56" s="134"/>
      <c r="DH56" s="134"/>
      <c r="DI56" s="134"/>
      <c r="DJ56" s="134"/>
      <c r="DK56" s="134"/>
      <c r="DL56" s="134"/>
      <c r="DM56" s="134"/>
      <c r="DN56" s="134"/>
      <c r="DO56" s="134"/>
      <c r="DP56" s="134"/>
      <c r="DQ56" s="134"/>
      <c r="DR56" s="134"/>
      <c r="DS56" s="134"/>
      <c r="DT56" s="134"/>
      <c r="DU56" s="134"/>
      <c r="DV56" s="134"/>
      <c r="DW56" s="134"/>
      <c r="DX56" s="134"/>
      <c r="DY56" s="134"/>
      <c r="DZ56" s="134"/>
      <c r="EA56" s="134"/>
      <c r="EB56" s="134"/>
      <c r="EC56" s="134"/>
      <c r="ED56" s="134"/>
      <c r="EE56" s="134"/>
      <c r="EF56" s="134"/>
      <c r="EG56" s="134"/>
      <c r="EH56" s="134"/>
      <c r="EI56" s="134"/>
      <c r="EJ56" s="134"/>
      <c r="EK56" s="134"/>
      <c r="EL56" s="134"/>
      <c r="EM56" s="134"/>
      <c r="EN56" s="134"/>
      <c r="EO56" s="134"/>
      <c r="EP56" s="134"/>
      <c r="EQ56" s="134"/>
      <c r="ER56" s="134"/>
      <c r="ES56" s="134"/>
      <c r="ET56" s="134"/>
      <c r="EU56" s="134"/>
      <c r="EV56" s="134"/>
      <c r="EW56" s="134"/>
      <c r="EX56" s="134"/>
      <c r="EY56" s="134"/>
      <c r="EZ56" s="134"/>
      <c r="FA56" s="134"/>
      <c r="FB56" s="134"/>
      <c r="FC56" s="134"/>
      <c r="FD56" s="134"/>
      <c r="FE56" s="134"/>
      <c r="FF56" s="134"/>
      <c r="FG56" s="134"/>
      <c r="FH56" s="134"/>
      <c r="FI56" s="134"/>
      <c r="FJ56" s="134"/>
      <c r="FK56" s="134"/>
      <c r="FL56" s="134"/>
      <c r="FM56" s="134"/>
      <c r="FN56" s="134"/>
      <c r="FO56" s="134"/>
      <c r="FP56" s="134"/>
      <c r="FQ56" s="134"/>
      <c r="FR56" s="134"/>
      <c r="FS56" s="134"/>
      <c r="FT56" s="134"/>
      <c r="FU56" s="134"/>
      <c r="FV56" s="134"/>
      <c r="FW56" s="134"/>
      <c r="FX56" s="134"/>
      <c r="FY56" s="134"/>
      <c r="FZ56" s="134"/>
      <c r="GA56" s="24"/>
      <c r="GB56" s="24"/>
      <c r="GC56" s="24"/>
      <c r="GD56" s="24"/>
      <c r="GE56" s="24"/>
      <c r="GF56" s="24"/>
      <c r="GG56" s="24"/>
      <c r="GH56" s="24"/>
      <c r="GI56" s="24"/>
      <c r="GJ56" s="134" t="s">
        <v>37</v>
      </c>
      <c r="GK56" s="134"/>
      <c r="GL56" s="134"/>
      <c r="GM56" s="134"/>
      <c r="GN56" s="134"/>
      <c r="GO56" s="134"/>
      <c r="GP56" s="134"/>
      <c r="GQ56" s="134"/>
      <c r="GR56" s="134"/>
      <c r="GS56" s="134"/>
      <c r="GT56" s="134"/>
      <c r="GU56" s="134"/>
      <c r="GV56" s="134"/>
      <c r="GW56" s="134"/>
      <c r="GX56" s="134"/>
      <c r="GY56" s="134"/>
      <c r="GZ56" s="134"/>
      <c r="HA56" s="134"/>
      <c r="HB56" s="134"/>
      <c r="HC56" s="134"/>
      <c r="HD56" s="134"/>
      <c r="HE56" s="134"/>
      <c r="HF56" s="134"/>
      <c r="HG56" s="134"/>
      <c r="HH56" s="134"/>
      <c r="HI56" s="134"/>
      <c r="HJ56" s="134"/>
      <c r="HK56" s="134"/>
      <c r="HL56" s="134"/>
      <c r="HM56" s="134"/>
      <c r="HN56" s="134"/>
      <c r="HO56" s="134"/>
      <c r="HP56" s="134"/>
      <c r="HQ56" s="134"/>
      <c r="HR56" s="134"/>
      <c r="HS56" s="134"/>
      <c r="HT56" s="134"/>
      <c r="HU56" s="134"/>
      <c r="HV56" s="134"/>
      <c r="HW56" s="134"/>
      <c r="HX56" s="134"/>
      <c r="HY56" s="134"/>
      <c r="HZ56" s="134"/>
      <c r="IA56" s="134"/>
      <c r="IB56" s="134"/>
      <c r="IC56" s="134"/>
      <c r="ID56" s="134"/>
      <c r="IE56" s="134"/>
      <c r="IF56" s="134"/>
      <c r="IG56" s="134"/>
      <c r="IH56" s="134"/>
      <c r="II56" s="134"/>
      <c r="IJ56" s="134"/>
      <c r="IK56" s="134"/>
      <c r="IL56" s="134"/>
      <c r="IM56" s="134"/>
      <c r="IN56" s="134"/>
      <c r="IO56" s="134"/>
      <c r="IP56" s="134"/>
      <c r="IQ56" s="134"/>
      <c r="IR56" s="134"/>
      <c r="IS56" s="134"/>
      <c r="IT56" s="134"/>
      <c r="IU56" s="134"/>
      <c r="IV56" s="134"/>
      <c r="IW56" s="134"/>
      <c r="IX56" s="134"/>
      <c r="IY56" s="134"/>
      <c r="IZ56" s="134"/>
      <c r="JA56" s="134"/>
      <c r="JB56" s="134"/>
      <c r="JC56" s="134"/>
      <c r="JD56" s="134"/>
      <c r="JE56" s="134"/>
      <c r="JF56" s="134"/>
      <c r="JG56" s="134"/>
      <c r="JH56" s="134"/>
      <c r="JI56" s="134"/>
      <c r="JJ56" s="134"/>
      <c r="JK56" s="134"/>
      <c r="JL56" s="134"/>
      <c r="JM56" s="134"/>
      <c r="JN56" s="134"/>
      <c r="JO56" s="5"/>
      <c r="JP56" s="5"/>
      <c r="JQ56" s="5"/>
      <c r="JR56" s="5"/>
      <c r="JS56" s="5"/>
      <c r="JT56" s="5"/>
      <c r="JU56" s="5"/>
      <c r="JV56" s="5"/>
      <c r="JW56" s="5"/>
      <c r="JX56" s="134" t="s">
        <v>38</v>
      </c>
      <c r="JY56" s="134"/>
      <c r="JZ56" s="134"/>
      <c r="KA56" s="134"/>
      <c r="KB56" s="134"/>
      <c r="KC56" s="134"/>
      <c r="KD56" s="134"/>
      <c r="KE56" s="134"/>
      <c r="KF56" s="134"/>
      <c r="KG56" s="134"/>
      <c r="KH56" s="134"/>
      <c r="KI56" s="134"/>
      <c r="KJ56" s="134"/>
      <c r="KK56" s="134"/>
      <c r="KL56" s="134"/>
      <c r="KM56" s="134"/>
      <c r="KN56" s="134"/>
      <c r="KO56" s="134"/>
      <c r="KP56" s="134"/>
      <c r="KQ56" s="134"/>
      <c r="KR56" s="134"/>
      <c r="KS56" s="134"/>
      <c r="KT56" s="134"/>
      <c r="KU56" s="134"/>
      <c r="KV56" s="134"/>
      <c r="KW56" s="134"/>
      <c r="KX56" s="134"/>
      <c r="KY56" s="134"/>
      <c r="KZ56" s="134"/>
      <c r="LA56" s="134"/>
      <c r="LB56" s="134"/>
      <c r="LC56" s="134"/>
      <c r="LD56" s="134"/>
      <c r="LE56" s="134"/>
      <c r="LF56" s="134"/>
      <c r="LG56" s="134"/>
      <c r="LH56" s="134"/>
      <c r="LI56" s="134"/>
      <c r="LJ56" s="134"/>
      <c r="LK56" s="134"/>
      <c r="LL56" s="134"/>
      <c r="LM56" s="134"/>
      <c r="LN56" s="134"/>
      <c r="LO56" s="134"/>
      <c r="LP56" s="134"/>
      <c r="LQ56" s="134"/>
      <c r="LR56" s="134"/>
      <c r="LS56" s="134"/>
      <c r="LT56" s="134"/>
      <c r="LU56" s="134"/>
      <c r="LV56" s="134"/>
      <c r="LW56" s="134"/>
      <c r="LX56" s="134"/>
      <c r="LY56" s="134"/>
      <c r="LZ56" s="134"/>
      <c r="MA56" s="134"/>
      <c r="MB56" s="134"/>
      <c r="MC56" s="134"/>
      <c r="MD56" s="134"/>
      <c r="ME56" s="134"/>
      <c r="MF56" s="134"/>
      <c r="MG56" s="134"/>
      <c r="MH56" s="134"/>
      <c r="MI56" s="134"/>
      <c r="MJ56" s="134"/>
      <c r="MK56" s="134"/>
      <c r="ML56" s="134"/>
      <c r="MM56" s="134"/>
      <c r="MN56" s="134"/>
      <c r="MO56" s="134"/>
      <c r="MP56" s="134"/>
      <c r="MQ56" s="134"/>
      <c r="MR56" s="134"/>
      <c r="MS56" s="134"/>
      <c r="MT56" s="134"/>
      <c r="MU56" s="134"/>
      <c r="MV56" s="134"/>
      <c r="MW56" s="134"/>
      <c r="MX56" s="134"/>
      <c r="MY56" s="134"/>
      <c r="MZ56" s="134"/>
      <c r="NA56" s="134"/>
      <c r="NB56" s="134"/>
      <c r="NC56" s="24"/>
      <c r="ND56" s="24"/>
      <c r="NE56" s="24"/>
      <c r="NF56" s="24"/>
      <c r="NG56" s="23"/>
      <c r="NH56" s="2"/>
      <c r="NI56" s="138"/>
      <c r="NJ56" s="139"/>
      <c r="NK56" s="139"/>
      <c r="NL56" s="139"/>
      <c r="NM56" s="139"/>
      <c r="NN56" s="139"/>
      <c r="NO56" s="139"/>
      <c r="NP56" s="139"/>
      <c r="NQ56" s="139"/>
      <c r="NR56" s="139"/>
      <c r="NS56" s="139"/>
      <c r="NT56" s="139"/>
      <c r="NU56" s="139"/>
      <c r="NV56" s="139"/>
      <c r="NW56" s="140"/>
    </row>
    <row r="57" spans="1:387" ht="13.5" customHeight="1">
      <c r="A57" s="2"/>
      <c r="B57" s="22"/>
      <c r="C57" s="24"/>
      <c r="D57" s="5"/>
      <c r="E57" s="5"/>
      <c r="F57" s="5"/>
      <c r="G57" s="5"/>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c r="CI57" s="134"/>
      <c r="CJ57" s="134"/>
      <c r="CK57" s="134"/>
      <c r="CL57" s="134"/>
      <c r="CM57" s="5"/>
      <c r="CN57" s="5"/>
      <c r="CO57" s="5"/>
      <c r="CP57" s="5"/>
      <c r="CQ57" s="5"/>
      <c r="CR57" s="5"/>
      <c r="CS57" s="5"/>
      <c r="CT57" s="5"/>
      <c r="CU57" s="5"/>
      <c r="CV57" s="134"/>
      <c r="CW57" s="134"/>
      <c r="CX57" s="134"/>
      <c r="CY57" s="134"/>
      <c r="CZ57" s="134"/>
      <c r="DA57" s="134"/>
      <c r="DB57" s="134"/>
      <c r="DC57" s="134"/>
      <c r="DD57" s="134"/>
      <c r="DE57" s="134"/>
      <c r="DF57" s="134"/>
      <c r="DG57" s="134"/>
      <c r="DH57" s="134"/>
      <c r="DI57" s="134"/>
      <c r="DJ57" s="134"/>
      <c r="DK57" s="134"/>
      <c r="DL57" s="134"/>
      <c r="DM57" s="134"/>
      <c r="DN57" s="134"/>
      <c r="DO57" s="134"/>
      <c r="DP57" s="134"/>
      <c r="DQ57" s="134"/>
      <c r="DR57" s="134"/>
      <c r="DS57" s="134"/>
      <c r="DT57" s="134"/>
      <c r="DU57" s="134"/>
      <c r="DV57" s="134"/>
      <c r="DW57" s="134"/>
      <c r="DX57" s="134"/>
      <c r="DY57" s="134"/>
      <c r="DZ57" s="134"/>
      <c r="EA57" s="134"/>
      <c r="EB57" s="134"/>
      <c r="EC57" s="134"/>
      <c r="ED57" s="134"/>
      <c r="EE57" s="134"/>
      <c r="EF57" s="134"/>
      <c r="EG57" s="134"/>
      <c r="EH57" s="134"/>
      <c r="EI57" s="134"/>
      <c r="EJ57" s="134"/>
      <c r="EK57" s="134"/>
      <c r="EL57" s="134"/>
      <c r="EM57" s="134"/>
      <c r="EN57" s="134"/>
      <c r="EO57" s="134"/>
      <c r="EP57" s="134"/>
      <c r="EQ57" s="134"/>
      <c r="ER57" s="134"/>
      <c r="ES57" s="134"/>
      <c r="ET57" s="134"/>
      <c r="EU57" s="134"/>
      <c r="EV57" s="134"/>
      <c r="EW57" s="134"/>
      <c r="EX57" s="134"/>
      <c r="EY57" s="134"/>
      <c r="EZ57" s="134"/>
      <c r="FA57" s="134"/>
      <c r="FB57" s="134"/>
      <c r="FC57" s="134"/>
      <c r="FD57" s="134"/>
      <c r="FE57" s="134"/>
      <c r="FF57" s="134"/>
      <c r="FG57" s="134"/>
      <c r="FH57" s="134"/>
      <c r="FI57" s="134"/>
      <c r="FJ57" s="134"/>
      <c r="FK57" s="134"/>
      <c r="FL57" s="134"/>
      <c r="FM57" s="134"/>
      <c r="FN57" s="134"/>
      <c r="FO57" s="134"/>
      <c r="FP57" s="134"/>
      <c r="FQ57" s="134"/>
      <c r="FR57" s="134"/>
      <c r="FS57" s="134"/>
      <c r="FT57" s="134"/>
      <c r="FU57" s="134"/>
      <c r="FV57" s="134"/>
      <c r="FW57" s="134"/>
      <c r="FX57" s="134"/>
      <c r="FY57" s="134"/>
      <c r="FZ57" s="134"/>
      <c r="GA57" s="24"/>
      <c r="GB57" s="24"/>
      <c r="GC57" s="24"/>
      <c r="GD57" s="24"/>
      <c r="GE57" s="24"/>
      <c r="GF57" s="24"/>
      <c r="GG57" s="24"/>
      <c r="GH57" s="24"/>
      <c r="GI57" s="24"/>
      <c r="GJ57" s="134"/>
      <c r="GK57" s="134"/>
      <c r="GL57" s="134"/>
      <c r="GM57" s="134"/>
      <c r="GN57" s="134"/>
      <c r="GO57" s="134"/>
      <c r="GP57" s="134"/>
      <c r="GQ57" s="134"/>
      <c r="GR57" s="134"/>
      <c r="GS57" s="134"/>
      <c r="GT57" s="134"/>
      <c r="GU57" s="134"/>
      <c r="GV57" s="134"/>
      <c r="GW57" s="134"/>
      <c r="GX57" s="134"/>
      <c r="GY57" s="134"/>
      <c r="GZ57" s="134"/>
      <c r="HA57" s="134"/>
      <c r="HB57" s="134"/>
      <c r="HC57" s="134"/>
      <c r="HD57" s="134"/>
      <c r="HE57" s="134"/>
      <c r="HF57" s="134"/>
      <c r="HG57" s="134"/>
      <c r="HH57" s="134"/>
      <c r="HI57" s="134"/>
      <c r="HJ57" s="134"/>
      <c r="HK57" s="134"/>
      <c r="HL57" s="134"/>
      <c r="HM57" s="134"/>
      <c r="HN57" s="134"/>
      <c r="HO57" s="134"/>
      <c r="HP57" s="134"/>
      <c r="HQ57" s="134"/>
      <c r="HR57" s="134"/>
      <c r="HS57" s="134"/>
      <c r="HT57" s="134"/>
      <c r="HU57" s="134"/>
      <c r="HV57" s="134"/>
      <c r="HW57" s="134"/>
      <c r="HX57" s="134"/>
      <c r="HY57" s="134"/>
      <c r="HZ57" s="134"/>
      <c r="IA57" s="134"/>
      <c r="IB57" s="134"/>
      <c r="IC57" s="134"/>
      <c r="ID57" s="134"/>
      <c r="IE57" s="134"/>
      <c r="IF57" s="134"/>
      <c r="IG57" s="134"/>
      <c r="IH57" s="134"/>
      <c r="II57" s="134"/>
      <c r="IJ57" s="134"/>
      <c r="IK57" s="134"/>
      <c r="IL57" s="134"/>
      <c r="IM57" s="134"/>
      <c r="IN57" s="134"/>
      <c r="IO57" s="134"/>
      <c r="IP57" s="134"/>
      <c r="IQ57" s="134"/>
      <c r="IR57" s="134"/>
      <c r="IS57" s="134"/>
      <c r="IT57" s="134"/>
      <c r="IU57" s="134"/>
      <c r="IV57" s="134"/>
      <c r="IW57" s="134"/>
      <c r="IX57" s="134"/>
      <c r="IY57" s="134"/>
      <c r="IZ57" s="134"/>
      <c r="JA57" s="134"/>
      <c r="JB57" s="134"/>
      <c r="JC57" s="134"/>
      <c r="JD57" s="134"/>
      <c r="JE57" s="134"/>
      <c r="JF57" s="134"/>
      <c r="JG57" s="134"/>
      <c r="JH57" s="134"/>
      <c r="JI57" s="134"/>
      <c r="JJ57" s="134"/>
      <c r="JK57" s="134"/>
      <c r="JL57" s="134"/>
      <c r="JM57" s="134"/>
      <c r="JN57" s="134"/>
      <c r="JO57" s="5"/>
      <c r="JP57" s="5"/>
      <c r="JQ57" s="5"/>
      <c r="JR57" s="5"/>
      <c r="JS57" s="5"/>
      <c r="JT57" s="5"/>
      <c r="JU57" s="5"/>
      <c r="JV57" s="5"/>
      <c r="JW57" s="5"/>
      <c r="JX57" s="134"/>
      <c r="JY57" s="134"/>
      <c r="JZ57" s="134"/>
      <c r="KA57" s="134"/>
      <c r="KB57" s="134"/>
      <c r="KC57" s="134"/>
      <c r="KD57" s="134"/>
      <c r="KE57" s="134"/>
      <c r="KF57" s="134"/>
      <c r="KG57" s="134"/>
      <c r="KH57" s="134"/>
      <c r="KI57" s="134"/>
      <c r="KJ57" s="134"/>
      <c r="KK57" s="134"/>
      <c r="KL57" s="134"/>
      <c r="KM57" s="134"/>
      <c r="KN57" s="134"/>
      <c r="KO57" s="134"/>
      <c r="KP57" s="134"/>
      <c r="KQ57" s="134"/>
      <c r="KR57" s="134"/>
      <c r="KS57" s="134"/>
      <c r="KT57" s="134"/>
      <c r="KU57" s="134"/>
      <c r="KV57" s="134"/>
      <c r="KW57" s="134"/>
      <c r="KX57" s="134"/>
      <c r="KY57" s="134"/>
      <c r="KZ57" s="134"/>
      <c r="LA57" s="134"/>
      <c r="LB57" s="134"/>
      <c r="LC57" s="134"/>
      <c r="LD57" s="134"/>
      <c r="LE57" s="134"/>
      <c r="LF57" s="134"/>
      <c r="LG57" s="134"/>
      <c r="LH57" s="134"/>
      <c r="LI57" s="134"/>
      <c r="LJ57" s="134"/>
      <c r="LK57" s="134"/>
      <c r="LL57" s="134"/>
      <c r="LM57" s="134"/>
      <c r="LN57" s="134"/>
      <c r="LO57" s="134"/>
      <c r="LP57" s="134"/>
      <c r="LQ57" s="134"/>
      <c r="LR57" s="134"/>
      <c r="LS57" s="134"/>
      <c r="LT57" s="134"/>
      <c r="LU57" s="134"/>
      <c r="LV57" s="134"/>
      <c r="LW57" s="134"/>
      <c r="LX57" s="134"/>
      <c r="LY57" s="134"/>
      <c r="LZ57" s="134"/>
      <c r="MA57" s="134"/>
      <c r="MB57" s="134"/>
      <c r="MC57" s="134"/>
      <c r="MD57" s="134"/>
      <c r="ME57" s="134"/>
      <c r="MF57" s="134"/>
      <c r="MG57" s="134"/>
      <c r="MH57" s="134"/>
      <c r="MI57" s="134"/>
      <c r="MJ57" s="134"/>
      <c r="MK57" s="134"/>
      <c r="ML57" s="134"/>
      <c r="MM57" s="134"/>
      <c r="MN57" s="134"/>
      <c r="MO57" s="134"/>
      <c r="MP57" s="134"/>
      <c r="MQ57" s="134"/>
      <c r="MR57" s="134"/>
      <c r="MS57" s="134"/>
      <c r="MT57" s="134"/>
      <c r="MU57" s="134"/>
      <c r="MV57" s="134"/>
      <c r="MW57" s="134"/>
      <c r="MX57" s="134"/>
      <c r="MY57" s="134"/>
      <c r="MZ57" s="134"/>
      <c r="NA57" s="134"/>
      <c r="NB57" s="134"/>
      <c r="NC57" s="24"/>
      <c r="ND57" s="24"/>
      <c r="NE57" s="24"/>
      <c r="NF57" s="24"/>
      <c r="NG57" s="23"/>
      <c r="NH57" s="2"/>
      <c r="NI57" s="138"/>
      <c r="NJ57" s="139"/>
      <c r="NK57" s="139"/>
      <c r="NL57" s="139"/>
      <c r="NM57" s="139"/>
      <c r="NN57" s="139"/>
      <c r="NO57" s="139"/>
      <c r="NP57" s="139"/>
      <c r="NQ57" s="139"/>
      <c r="NR57" s="139"/>
      <c r="NS57" s="139"/>
      <c r="NT57" s="139"/>
      <c r="NU57" s="139"/>
      <c r="NV57" s="139"/>
      <c r="NW57" s="140"/>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38"/>
      <c r="NJ58" s="139"/>
      <c r="NK58" s="139"/>
      <c r="NL58" s="139"/>
      <c r="NM58" s="139"/>
      <c r="NN58" s="139"/>
      <c r="NO58" s="139"/>
      <c r="NP58" s="139"/>
      <c r="NQ58" s="139"/>
      <c r="NR58" s="139"/>
      <c r="NS58" s="139"/>
      <c r="NT58" s="139"/>
      <c r="NU58" s="139"/>
      <c r="NV58" s="139"/>
      <c r="NW58" s="140"/>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38"/>
      <c r="NJ59" s="139"/>
      <c r="NK59" s="139"/>
      <c r="NL59" s="139"/>
      <c r="NM59" s="139"/>
      <c r="NN59" s="139"/>
      <c r="NO59" s="139"/>
      <c r="NP59" s="139"/>
      <c r="NQ59" s="139"/>
      <c r="NR59" s="139"/>
      <c r="NS59" s="139"/>
      <c r="NT59" s="139"/>
      <c r="NU59" s="139"/>
      <c r="NV59" s="139"/>
      <c r="NW59" s="140"/>
    </row>
    <row r="60" spans="1:387" ht="13.5" customHeight="1">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38"/>
      <c r="NJ60" s="139"/>
      <c r="NK60" s="139"/>
      <c r="NL60" s="139"/>
      <c r="NM60" s="139"/>
      <c r="NN60" s="139"/>
      <c r="NO60" s="139"/>
      <c r="NP60" s="139"/>
      <c r="NQ60" s="139"/>
      <c r="NR60" s="139"/>
      <c r="NS60" s="139"/>
      <c r="NT60" s="139"/>
      <c r="NU60" s="139"/>
      <c r="NV60" s="139"/>
      <c r="NW60" s="140"/>
    </row>
    <row r="61" spans="1:387" ht="13.5" customHeight="1">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38"/>
      <c r="NJ61" s="139"/>
      <c r="NK61" s="139"/>
      <c r="NL61" s="139"/>
      <c r="NM61" s="139"/>
      <c r="NN61" s="139"/>
      <c r="NO61" s="139"/>
      <c r="NP61" s="139"/>
      <c r="NQ61" s="139"/>
      <c r="NR61" s="139"/>
      <c r="NS61" s="139"/>
      <c r="NT61" s="139"/>
      <c r="NU61" s="139"/>
      <c r="NV61" s="139"/>
      <c r="NW61" s="140"/>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38"/>
      <c r="NJ62" s="139"/>
      <c r="NK62" s="139"/>
      <c r="NL62" s="139"/>
      <c r="NM62" s="139"/>
      <c r="NN62" s="139"/>
      <c r="NO62" s="139"/>
      <c r="NP62" s="139"/>
      <c r="NQ62" s="139"/>
      <c r="NR62" s="139"/>
      <c r="NS62" s="139"/>
      <c r="NT62" s="139"/>
      <c r="NU62" s="139"/>
      <c r="NV62" s="139"/>
      <c r="NW62" s="140"/>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44" t="s">
        <v>40</v>
      </c>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38"/>
      <c r="NJ63" s="139"/>
      <c r="NK63" s="139"/>
      <c r="NL63" s="139"/>
      <c r="NM63" s="139"/>
      <c r="NN63" s="139"/>
      <c r="NO63" s="139"/>
      <c r="NP63" s="139"/>
      <c r="NQ63" s="139"/>
      <c r="NR63" s="139"/>
      <c r="NS63" s="139"/>
      <c r="NT63" s="139"/>
      <c r="NU63" s="139"/>
      <c r="NV63" s="139"/>
      <c r="NW63" s="140"/>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44"/>
      <c r="CV64" s="144"/>
      <c r="CW64" s="144"/>
      <c r="CX64" s="144"/>
      <c r="CY64" s="144"/>
      <c r="CZ64" s="144"/>
      <c r="DA64" s="144"/>
      <c r="DB64" s="144"/>
      <c r="DC64" s="144"/>
      <c r="DD64" s="144"/>
      <c r="DE64" s="144"/>
      <c r="DF64" s="144"/>
      <c r="DG64" s="144"/>
      <c r="DH64" s="144"/>
      <c r="DI64" s="144"/>
      <c r="DJ64" s="144"/>
      <c r="DK64" s="144"/>
      <c r="DL64" s="144"/>
      <c r="DM64" s="144"/>
      <c r="DN64" s="144"/>
      <c r="DO64" s="144"/>
      <c r="DP64" s="144"/>
      <c r="DQ64" s="144"/>
      <c r="DR64" s="144"/>
      <c r="DS64" s="144"/>
      <c r="DT64" s="144"/>
      <c r="DU64" s="144"/>
      <c r="DV64" s="144"/>
      <c r="DW64" s="144"/>
      <c r="DX64" s="144"/>
      <c r="DY64" s="144"/>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41"/>
      <c r="NJ64" s="142"/>
      <c r="NK64" s="142"/>
      <c r="NL64" s="142"/>
      <c r="NM64" s="142"/>
      <c r="NN64" s="142"/>
      <c r="NO64" s="142"/>
      <c r="NP64" s="142"/>
      <c r="NQ64" s="142"/>
      <c r="NR64" s="142"/>
      <c r="NS64" s="142"/>
      <c r="NT64" s="142"/>
      <c r="NU64" s="142"/>
      <c r="NV64" s="142"/>
      <c r="NW64" s="143"/>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28" t="s">
        <v>141</v>
      </c>
      <c r="NJ66" s="129"/>
      <c r="NK66" s="129"/>
      <c r="NL66" s="129"/>
      <c r="NM66" s="129"/>
      <c r="NN66" s="129"/>
      <c r="NO66" s="129"/>
      <c r="NP66" s="129"/>
      <c r="NQ66" s="129"/>
      <c r="NR66" s="129"/>
      <c r="NS66" s="129"/>
      <c r="NT66" s="129"/>
      <c r="NU66" s="129"/>
      <c r="NV66" s="129"/>
      <c r="NW66" s="130"/>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48">
        <f>データ!DI6</f>
        <v>3930405</v>
      </c>
      <c r="CV67" s="148"/>
      <c r="CW67" s="148"/>
      <c r="CX67" s="148"/>
      <c r="CY67" s="148"/>
      <c r="CZ67" s="148"/>
      <c r="DA67" s="148"/>
      <c r="DB67" s="148"/>
      <c r="DC67" s="148"/>
      <c r="DD67" s="148"/>
      <c r="DE67" s="148"/>
      <c r="DF67" s="148"/>
      <c r="DG67" s="148"/>
      <c r="DH67" s="148"/>
      <c r="DI67" s="148"/>
      <c r="DJ67" s="148"/>
      <c r="DK67" s="148"/>
      <c r="DL67" s="148"/>
      <c r="DM67" s="148"/>
      <c r="DN67" s="148"/>
      <c r="DO67" s="148"/>
      <c r="DP67" s="148"/>
      <c r="DQ67" s="148"/>
      <c r="DR67" s="148"/>
      <c r="DS67" s="148"/>
      <c r="DT67" s="148"/>
      <c r="DU67" s="148"/>
      <c r="DV67" s="148"/>
      <c r="DW67" s="148"/>
      <c r="DX67" s="148"/>
      <c r="DY67" s="148"/>
      <c r="DZ67" s="148"/>
      <c r="EA67" s="148"/>
      <c r="EB67" s="148"/>
      <c r="EC67" s="148"/>
      <c r="ED67" s="148"/>
      <c r="EE67" s="148"/>
      <c r="EF67" s="148"/>
      <c r="EG67" s="148"/>
      <c r="EH67" s="148"/>
      <c r="EI67" s="148"/>
      <c r="EJ67" s="148"/>
      <c r="EK67" s="148"/>
      <c r="EL67" s="148"/>
      <c r="EM67" s="148"/>
      <c r="EN67" s="148"/>
      <c r="EO67" s="148"/>
      <c r="EP67" s="148"/>
      <c r="EQ67" s="148"/>
      <c r="ER67" s="148"/>
      <c r="ES67" s="148"/>
      <c r="ET67" s="148"/>
      <c r="EU67" s="148"/>
      <c r="EV67" s="148"/>
      <c r="EW67" s="148"/>
      <c r="EX67" s="148"/>
      <c r="EY67" s="148"/>
      <c r="EZ67" s="148"/>
      <c r="FA67" s="148"/>
      <c r="FB67" s="148"/>
      <c r="FC67" s="148"/>
      <c r="FD67" s="148"/>
      <c r="FE67" s="148"/>
      <c r="FF67" s="148"/>
      <c r="FG67" s="148"/>
      <c r="FH67" s="148"/>
      <c r="FI67" s="148"/>
      <c r="FJ67" s="148"/>
      <c r="FK67" s="148"/>
      <c r="FL67" s="148"/>
      <c r="FM67" s="148"/>
      <c r="FN67" s="148"/>
      <c r="FO67" s="148"/>
      <c r="FP67" s="148"/>
      <c r="FQ67" s="148"/>
      <c r="FR67" s="148"/>
      <c r="FS67" s="148"/>
      <c r="FT67" s="148"/>
      <c r="FU67" s="148"/>
      <c r="FV67" s="148"/>
      <c r="FW67" s="148"/>
      <c r="FX67" s="148"/>
      <c r="FY67" s="148"/>
      <c r="FZ67" s="148"/>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28"/>
      <c r="NJ67" s="129"/>
      <c r="NK67" s="129"/>
      <c r="NL67" s="129"/>
      <c r="NM67" s="129"/>
      <c r="NN67" s="129"/>
      <c r="NO67" s="129"/>
      <c r="NP67" s="129"/>
      <c r="NQ67" s="129"/>
      <c r="NR67" s="129"/>
      <c r="NS67" s="129"/>
      <c r="NT67" s="129"/>
      <c r="NU67" s="129"/>
      <c r="NV67" s="129"/>
      <c r="NW67" s="130"/>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48"/>
      <c r="CV68" s="148"/>
      <c r="CW68" s="148"/>
      <c r="CX68" s="148"/>
      <c r="CY68" s="148"/>
      <c r="CZ68" s="148"/>
      <c r="DA68" s="148"/>
      <c r="DB68" s="148"/>
      <c r="DC68" s="148"/>
      <c r="DD68" s="148"/>
      <c r="DE68" s="148"/>
      <c r="DF68" s="148"/>
      <c r="DG68" s="148"/>
      <c r="DH68" s="148"/>
      <c r="DI68" s="148"/>
      <c r="DJ68" s="148"/>
      <c r="DK68" s="148"/>
      <c r="DL68" s="148"/>
      <c r="DM68" s="148"/>
      <c r="DN68" s="148"/>
      <c r="DO68" s="148"/>
      <c r="DP68" s="148"/>
      <c r="DQ68" s="148"/>
      <c r="DR68" s="148"/>
      <c r="DS68" s="148"/>
      <c r="DT68" s="148"/>
      <c r="DU68" s="148"/>
      <c r="DV68" s="148"/>
      <c r="DW68" s="148"/>
      <c r="DX68" s="148"/>
      <c r="DY68" s="148"/>
      <c r="DZ68" s="148"/>
      <c r="EA68" s="148"/>
      <c r="EB68" s="148"/>
      <c r="EC68" s="148"/>
      <c r="ED68" s="148"/>
      <c r="EE68" s="148"/>
      <c r="EF68" s="148"/>
      <c r="EG68" s="148"/>
      <c r="EH68" s="148"/>
      <c r="EI68" s="148"/>
      <c r="EJ68" s="148"/>
      <c r="EK68" s="148"/>
      <c r="EL68" s="148"/>
      <c r="EM68" s="148"/>
      <c r="EN68" s="148"/>
      <c r="EO68" s="148"/>
      <c r="EP68" s="148"/>
      <c r="EQ68" s="148"/>
      <c r="ER68" s="148"/>
      <c r="ES68" s="148"/>
      <c r="ET68" s="148"/>
      <c r="EU68" s="148"/>
      <c r="EV68" s="148"/>
      <c r="EW68" s="148"/>
      <c r="EX68" s="148"/>
      <c r="EY68" s="148"/>
      <c r="EZ68" s="148"/>
      <c r="FA68" s="148"/>
      <c r="FB68" s="148"/>
      <c r="FC68" s="148"/>
      <c r="FD68" s="148"/>
      <c r="FE68" s="148"/>
      <c r="FF68" s="148"/>
      <c r="FG68" s="148"/>
      <c r="FH68" s="148"/>
      <c r="FI68" s="148"/>
      <c r="FJ68" s="148"/>
      <c r="FK68" s="148"/>
      <c r="FL68" s="148"/>
      <c r="FM68" s="148"/>
      <c r="FN68" s="148"/>
      <c r="FO68" s="148"/>
      <c r="FP68" s="148"/>
      <c r="FQ68" s="148"/>
      <c r="FR68" s="148"/>
      <c r="FS68" s="148"/>
      <c r="FT68" s="148"/>
      <c r="FU68" s="148"/>
      <c r="FV68" s="148"/>
      <c r="FW68" s="148"/>
      <c r="FX68" s="148"/>
      <c r="FY68" s="148"/>
      <c r="FZ68" s="148"/>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28"/>
      <c r="NJ68" s="129"/>
      <c r="NK68" s="129"/>
      <c r="NL68" s="129"/>
      <c r="NM68" s="129"/>
      <c r="NN68" s="129"/>
      <c r="NO68" s="129"/>
      <c r="NP68" s="129"/>
      <c r="NQ68" s="129"/>
      <c r="NR68" s="129"/>
      <c r="NS68" s="129"/>
      <c r="NT68" s="129"/>
      <c r="NU68" s="129"/>
      <c r="NV68" s="129"/>
      <c r="NW68" s="130"/>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48"/>
      <c r="CV69" s="148"/>
      <c r="CW69" s="148"/>
      <c r="CX69" s="148"/>
      <c r="CY69" s="148"/>
      <c r="CZ69" s="148"/>
      <c r="DA69" s="148"/>
      <c r="DB69" s="148"/>
      <c r="DC69" s="148"/>
      <c r="DD69" s="148"/>
      <c r="DE69" s="148"/>
      <c r="DF69" s="148"/>
      <c r="DG69" s="148"/>
      <c r="DH69" s="148"/>
      <c r="DI69" s="148"/>
      <c r="DJ69" s="148"/>
      <c r="DK69" s="148"/>
      <c r="DL69" s="148"/>
      <c r="DM69" s="148"/>
      <c r="DN69" s="148"/>
      <c r="DO69" s="148"/>
      <c r="DP69" s="148"/>
      <c r="DQ69" s="148"/>
      <c r="DR69" s="148"/>
      <c r="DS69" s="148"/>
      <c r="DT69" s="148"/>
      <c r="DU69" s="148"/>
      <c r="DV69" s="148"/>
      <c r="DW69" s="148"/>
      <c r="DX69" s="148"/>
      <c r="DY69" s="148"/>
      <c r="DZ69" s="148"/>
      <c r="EA69" s="148"/>
      <c r="EB69" s="148"/>
      <c r="EC69" s="148"/>
      <c r="ED69" s="148"/>
      <c r="EE69" s="148"/>
      <c r="EF69" s="148"/>
      <c r="EG69" s="148"/>
      <c r="EH69" s="148"/>
      <c r="EI69" s="148"/>
      <c r="EJ69" s="148"/>
      <c r="EK69" s="148"/>
      <c r="EL69" s="148"/>
      <c r="EM69" s="148"/>
      <c r="EN69" s="148"/>
      <c r="EO69" s="148"/>
      <c r="EP69" s="148"/>
      <c r="EQ69" s="148"/>
      <c r="ER69" s="148"/>
      <c r="ES69" s="148"/>
      <c r="ET69" s="148"/>
      <c r="EU69" s="148"/>
      <c r="EV69" s="148"/>
      <c r="EW69" s="148"/>
      <c r="EX69" s="148"/>
      <c r="EY69" s="148"/>
      <c r="EZ69" s="148"/>
      <c r="FA69" s="148"/>
      <c r="FB69" s="148"/>
      <c r="FC69" s="148"/>
      <c r="FD69" s="148"/>
      <c r="FE69" s="148"/>
      <c r="FF69" s="148"/>
      <c r="FG69" s="148"/>
      <c r="FH69" s="148"/>
      <c r="FI69" s="148"/>
      <c r="FJ69" s="148"/>
      <c r="FK69" s="148"/>
      <c r="FL69" s="148"/>
      <c r="FM69" s="148"/>
      <c r="FN69" s="148"/>
      <c r="FO69" s="148"/>
      <c r="FP69" s="148"/>
      <c r="FQ69" s="148"/>
      <c r="FR69" s="148"/>
      <c r="FS69" s="148"/>
      <c r="FT69" s="148"/>
      <c r="FU69" s="148"/>
      <c r="FV69" s="148"/>
      <c r="FW69" s="148"/>
      <c r="FX69" s="148"/>
      <c r="FY69" s="148"/>
      <c r="FZ69" s="148"/>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28"/>
      <c r="NJ69" s="129"/>
      <c r="NK69" s="129"/>
      <c r="NL69" s="129"/>
      <c r="NM69" s="129"/>
      <c r="NN69" s="129"/>
      <c r="NO69" s="129"/>
      <c r="NP69" s="129"/>
      <c r="NQ69" s="129"/>
      <c r="NR69" s="129"/>
      <c r="NS69" s="129"/>
      <c r="NT69" s="129"/>
      <c r="NU69" s="129"/>
      <c r="NV69" s="129"/>
      <c r="NW69" s="130"/>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48"/>
      <c r="CV70" s="148"/>
      <c r="CW70" s="148"/>
      <c r="CX70" s="148"/>
      <c r="CY70" s="148"/>
      <c r="CZ70" s="148"/>
      <c r="DA70" s="148"/>
      <c r="DB70" s="148"/>
      <c r="DC70" s="148"/>
      <c r="DD70" s="148"/>
      <c r="DE70" s="148"/>
      <c r="DF70" s="148"/>
      <c r="DG70" s="148"/>
      <c r="DH70" s="148"/>
      <c r="DI70" s="148"/>
      <c r="DJ70" s="148"/>
      <c r="DK70" s="148"/>
      <c r="DL70" s="148"/>
      <c r="DM70" s="148"/>
      <c r="DN70" s="148"/>
      <c r="DO70" s="148"/>
      <c r="DP70" s="148"/>
      <c r="DQ70" s="148"/>
      <c r="DR70" s="148"/>
      <c r="DS70" s="148"/>
      <c r="DT70" s="148"/>
      <c r="DU70" s="148"/>
      <c r="DV70" s="148"/>
      <c r="DW70" s="148"/>
      <c r="DX70" s="148"/>
      <c r="DY70" s="148"/>
      <c r="DZ70" s="148"/>
      <c r="EA70" s="148"/>
      <c r="EB70" s="148"/>
      <c r="EC70" s="148"/>
      <c r="ED70" s="148"/>
      <c r="EE70" s="148"/>
      <c r="EF70" s="148"/>
      <c r="EG70" s="148"/>
      <c r="EH70" s="148"/>
      <c r="EI70" s="148"/>
      <c r="EJ70" s="148"/>
      <c r="EK70" s="148"/>
      <c r="EL70" s="148"/>
      <c r="EM70" s="148"/>
      <c r="EN70" s="148"/>
      <c r="EO70" s="148"/>
      <c r="EP70" s="148"/>
      <c r="EQ70" s="148"/>
      <c r="ER70" s="148"/>
      <c r="ES70" s="148"/>
      <c r="ET70" s="148"/>
      <c r="EU70" s="148"/>
      <c r="EV70" s="148"/>
      <c r="EW70" s="148"/>
      <c r="EX70" s="148"/>
      <c r="EY70" s="148"/>
      <c r="EZ70" s="148"/>
      <c r="FA70" s="148"/>
      <c r="FB70" s="148"/>
      <c r="FC70" s="148"/>
      <c r="FD70" s="148"/>
      <c r="FE70" s="148"/>
      <c r="FF70" s="148"/>
      <c r="FG70" s="148"/>
      <c r="FH70" s="148"/>
      <c r="FI70" s="148"/>
      <c r="FJ70" s="148"/>
      <c r="FK70" s="148"/>
      <c r="FL70" s="148"/>
      <c r="FM70" s="148"/>
      <c r="FN70" s="148"/>
      <c r="FO70" s="148"/>
      <c r="FP70" s="148"/>
      <c r="FQ70" s="148"/>
      <c r="FR70" s="148"/>
      <c r="FS70" s="148"/>
      <c r="FT70" s="148"/>
      <c r="FU70" s="148"/>
      <c r="FV70" s="148"/>
      <c r="FW70" s="148"/>
      <c r="FX70" s="148"/>
      <c r="FY70" s="148"/>
      <c r="FZ70" s="148"/>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28"/>
      <c r="NJ70" s="129"/>
      <c r="NK70" s="129"/>
      <c r="NL70" s="129"/>
      <c r="NM70" s="129"/>
      <c r="NN70" s="129"/>
      <c r="NO70" s="129"/>
      <c r="NP70" s="129"/>
      <c r="NQ70" s="129"/>
      <c r="NR70" s="129"/>
      <c r="NS70" s="129"/>
      <c r="NT70" s="129"/>
      <c r="NU70" s="129"/>
      <c r="NV70" s="129"/>
      <c r="NW70" s="130"/>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28"/>
      <c r="NJ71" s="129"/>
      <c r="NK71" s="129"/>
      <c r="NL71" s="129"/>
      <c r="NM71" s="129"/>
      <c r="NN71" s="129"/>
      <c r="NO71" s="129"/>
      <c r="NP71" s="129"/>
      <c r="NQ71" s="129"/>
      <c r="NR71" s="129"/>
      <c r="NS71" s="129"/>
      <c r="NT71" s="129"/>
      <c r="NU71" s="129"/>
      <c r="NV71" s="129"/>
      <c r="NW71" s="130"/>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44" t="s">
        <v>42</v>
      </c>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28"/>
      <c r="NJ72" s="129"/>
      <c r="NK72" s="129"/>
      <c r="NL72" s="129"/>
      <c r="NM72" s="129"/>
      <c r="NN72" s="129"/>
      <c r="NO72" s="129"/>
      <c r="NP72" s="129"/>
      <c r="NQ72" s="129"/>
      <c r="NR72" s="129"/>
      <c r="NS72" s="129"/>
      <c r="NT72" s="129"/>
      <c r="NU72" s="129"/>
      <c r="NV72" s="129"/>
      <c r="NW72" s="130"/>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28"/>
      <c r="NJ73" s="129"/>
      <c r="NK73" s="129"/>
      <c r="NL73" s="129"/>
      <c r="NM73" s="129"/>
      <c r="NN73" s="129"/>
      <c r="NO73" s="129"/>
      <c r="NP73" s="129"/>
      <c r="NQ73" s="129"/>
      <c r="NR73" s="129"/>
      <c r="NS73" s="129"/>
      <c r="NT73" s="129"/>
      <c r="NU73" s="129"/>
      <c r="NV73" s="129"/>
      <c r="NW73" s="130"/>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28"/>
      <c r="NJ74" s="129"/>
      <c r="NK74" s="129"/>
      <c r="NL74" s="129"/>
      <c r="NM74" s="129"/>
      <c r="NN74" s="129"/>
      <c r="NO74" s="129"/>
      <c r="NP74" s="129"/>
      <c r="NQ74" s="129"/>
      <c r="NR74" s="129"/>
      <c r="NS74" s="129"/>
      <c r="NT74" s="129"/>
      <c r="NU74" s="129"/>
      <c r="NV74" s="129"/>
      <c r="NW74" s="130"/>
    </row>
    <row r="75" spans="1:387" ht="13.5" customHeight="1">
      <c r="A75" s="2"/>
      <c r="B75" s="22"/>
      <c r="C75" s="5"/>
      <c r="D75" s="5"/>
      <c r="E75" s="5"/>
      <c r="F75" s="5"/>
      <c r="CJ75" s="5"/>
      <c r="CK75" s="5"/>
      <c r="CL75" s="5"/>
      <c r="CM75" s="5"/>
      <c r="CN75" s="5"/>
      <c r="CO75" s="5"/>
      <c r="CP75" s="5"/>
      <c r="CQ75" s="5"/>
      <c r="CR75" s="5"/>
      <c r="CS75" s="5"/>
      <c r="CT75" s="5"/>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c r="FX75" s="144"/>
      <c r="FY75" s="144"/>
      <c r="FZ75" s="144"/>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28"/>
      <c r="NJ75" s="129"/>
      <c r="NK75" s="129"/>
      <c r="NL75" s="129"/>
      <c r="NM75" s="129"/>
      <c r="NN75" s="129"/>
      <c r="NO75" s="129"/>
      <c r="NP75" s="129"/>
      <c r="NQ75" s="129"/>
      <c r="NR75" s="129"/>
      <c r="NS75" s="129"/>
      <c r="NT75" s="129"/>
      <c r="NU75" s="129"/>
      <c r="NV75" s="129"/>
      <c r="NW75" s="130"/>
    </row>
    <row r="76" spans="1:387" ht="13.5" customHeight="1">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48" t="str">
        <f>データ!DJ6</f>
        <v>-</v>
      </c>
      <c r="CV76" s="148"/>
      <c r="CW76" s="148"/>
      <c r="CX76" s="148"/>
      <c r="CY76" s="148"/>
      <c r="CZ76" s="148"/>
      <c r="DA76" s="148"/>
      <c r="DB76" s="148"/>
      <c r="DC76" s="148"/>
      <c r="DD76" s="148"/>
      <c r="DE76" s="148"/>
      <c r="DF76" s="148"/>
      <c r="DG76" s="148"/>
      <c r="DH76" s="148"/>
      <c r="DI76" s="148"/>
      <c r="DJ76" s="148"/>
      <c r="DK76" s="148"/>
      <c r="DL76" s="148"/>
      <c r="DM76" s="148"/>
      <c r="DN76" s="148"/>
      <c r="DO76" s="148"/>
      <c r="DP76" s="148"/>
      <c r="DQ76" s="148"/>
      <c r="DR76" s="148"/>
      <c r="DS76" s="148"/>
      <c r="DT76" s="148"/>
      <c r="DU76" s="148"/>
      <c r="DV76" s="148"/>
      <c r="DW76" s="148"/>
      <c r="DX76" s="148"/>
      <c r="DY76" s="148"/>
      <c r="DZ76" s="148"/>
      <c r="EA76" s="148"/>
      <c r="EB76" s="148"/>
      <c r="EC76" s="148"/>
      <c r="ED76" s="148"/>
      <c r="EE76" s="148"/>
      <c r="EF76" s="148"/>
      <c r="EG76" s="148"/>
      <c r="EH76" s="148"/>
      <c r="EI76" s="148"/>
      <c r="EJ76" s="148"/>
      <c r="EK76" s="148"/>
      <c r="EL76" s="148"/>
      <c r="EM76" s="148"/>
      <c r="EN76" s="148"/>
      <c r="EO76" s="148"/>
      <c r="EP76" s="148"/>
      <c r="EQ76" s="148"/>
      <c r="ER76" s="148"/>
      <c r="ES76" s="148"/>
      <c r="ET76" s="148"/>
      <c r="EU76" s="148"/>
      <c r="EV76" s="148"/>
      <c r="EW76" s="148"/>
      <c r="EX76" s="148"/>
      <c r="EY76" s="148"/>
      <c r="EZ76" s="148"/>
      <c r="FA76" s="148"/>
      <c r="FB76" s="148"/>
      <c r="FC76" s="148"/>
      <c r="FD76" s="148"/>
      <c r="FE76" s="148"/>
      <c r="FF76" s="148"/>
      <c r="FG76" s="148"/>
      <c r="FH76" s="148"/>
      <c r="FI76" s="148"/>
      <c r="FJ76" s="148"/>
      <c r="FK76" s="148"/>
      <c r="FL76" s="148"/>
      <c r="FM76" s="148"/>
      <c r="FN76" s="148"/>
      <c r="FO76" s="148"/>
      <c r="FP76" s="148"/>
      <c r="FQ76" s="148"/>
      <c r="FR76" s="148"/>
      <c r="FS76" s="148"/>
      <c r="FT76" s="148"/>
      <c r="FU76" s="148"/>
      <c r="FV76" s="148"/>
      <c r="FW76" s="148"/>
      <c r="FX76" s="148"/>
      <c r="FY76" s="148"/>
      <c r="FZ76" s="148"/>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28"/>
      <c r="NJ76" s="129"/>
      <c r="NK76" s="129"/>
      <c r="NL76" s="129"/>
      <c r="NM76" s="129"/>
      <c r="NN76" s="129"/>
      <c r="NO76" s="129"/>
      <c r="NP76" s="129"/>
      <c r="NQ76" s="129"/>
      <c r="NR76" s="129"/>
      <c r="NS76" s="129"/>
      <c r="NT76" s="129"/>
      <c r="NU76" s="129"/>
      <c r="NV76" s="129"/>
      <c r="NW76" s="130"/>
    </row>
    <row r="77" spans="1:387" ht="13.5" customHeight="1">
      <c r="A77" s="2"/>
      <c r="B77" s="22"/>
      <c r="C77" s="5"/>
      <c r="D77" s="5"/>
      <c r="E77" s="5"/>
      <c r="F77" s="5"/>
      <c r="I77" s="125" t="s">
        <v>27</v>
      </c>
      <c r="J77" s="125"/>
      <c r="K77" s="125"/>
      <c r="L77" s="125"/>
      <c r="M77" s="125"/>
      <c r="N77" s="125"/>
      <c r="O77" s="125"/>
      <c r="P77" s="125"/>
      <c r="Q77" s="125"/>
      <c r="R77" s="149" t="str">
        <f>データ!CX7</f>
        <v xml:space="preserve"> </v>
      </c>
      <c r="S77" s="149"/>
      <c r="T77" s="149"/>
      <c r="U77" s="149"/>
      <c r="V77" s="149"/>
      <c r="W77" s="149"/>
      <c r="X77" s="149"/>
      <c r="Y77" s="149"/>
      <c r="Z77" s="149"/>
      <c r="AA77" s="149"/>
      <c r="AB77" s="149"/>
      <c r="AC77" s="149"/>
      <c r="AD77" s="149"/>
      <c r="AE77" s="149"/>
      <c r="AF77" s="149" t="str">
        <f>データ!CY7</f>
        <v xml:space="preserve"> </v>
      </c>
      <c r="AG77" s="149"/>
      <c r="AH77" s="149"/>
      <c r="AI77" s="149"/>
      <c r="AJ77" s="149"/>
      <c r="AK77" s="149"/>
      <c r="AL77" s="149"/>
      <c r="AM77" s="149"/>
      <c r="AN77" s="149"/>
      <c r="AO77" s="149"/>
      <c r="AP77" s="149"/>
      <c r="AQ77" s="149"/>
      <c r="AR77" s="149"/>
      <c r="AS77" s="149"/>
      <c r="AT77" s="149" t="str">
        <f>データ!CZ7</f>
        <v xml:space="preserve"> </v>
      </c>
      <c r="AU77" s="149"/>
      <c r="AV77" s="149"/>
      <c r="AW77" s="149"/>
      <c r="AX77" s="149"/>
      <c r="AY77" s="149"/>
      <c r="AZ77" s="149"/>
      <c r="BA77" s="149"/>
      <c r="BB77" s="149"/>
      <c r="BC77" s="149"/>
      <c r="BD77" s="149"/>
      <c r="BE77" s="149"/>
      <c r="BF77" s="149"/>
      <c r="BG77" s="149"/>
      <c r="BH77" s="149" t="str">
        <f>データ!DA7</f>
        <v xml:space="preserve"> </v>
      </c>
      <c r="BI77" s="149"/>
      <c r="BJ77" s="149"/>
      <c r="BK77" s="149"/>
      <c r="BL77" s="149"/>
      <c r="BM77" s="149"/>
      <c r="BN77" s="149"/>
      <c r="BO77" s="149"/>
      <c r="BP77" s="149"/>
      <c r="BQ77" s="149"/>
      <c r="BR77" s="149"/>
      <c r="BS77" s="149"/>
      <c r="BT77" s="149"/>
      <c r="BU77" s="149"/>
      <c r="BV77" s="149" t="str">
        <f>データ!DB7</f>
        <v xml:space="preserve"> </v>
      </c>
      <c r="BW77" s="149"/>
      <c r="BX77" s="149"/>
      <c r="BY77" s="149"/>
      <c r="BZ77" s="149"/>
      <c r="CA77" s="149"/>
      <c r="CB77" s="149"/>
      <c r="CC77" s="149"/>
      <c r="CD77" s="149"/>
      <c r="CE77" s="149"/>
      <c r="CF77" s="149"/>
      <c r="CG77" s="149"/>
      <c r="CH77" s="149"/>
      <c r="CI77" s="149"/>
      <c r="CJ77" s="34"/>
      <c r="CK77" s="5"/>
      <c r="CL77" s="5"/>
      <c r="CM77" s="5"/>
      <c r="CN77" s="5"/>
      <c r="CO77" s="5"/>
      <c r="CP77" s="5"/>
      <c r="CQ77" s="5"/>
      <c r="CR77" s="5"/>
      <c r="CS77" s="5"/>
      <c r="CT77" s="5"/>
      <c r="CU77" s="148"/>
      <c r="CV77" s="148"/>
      <c r="CW77" s="148"/>
      <c r="CX77" s="148"/>
      <c r="CY77" s="148"/>
      <c r="CZ77" s="148"/>
      <c r="DA77" s="148"/>
      <c r="DB77" s="148"/>
      <c r="DC77" s="148"/>
      <c r="DD77" s="148"/>
      <c r="DE77" s="148"/>
      <c r="DF77" s="148"/>
      <c r="DG77" s="148"/>
      <c r="DH77" s="148"/>
      <c r="DI77" s="148"/>
      <c r="DJ77" s="148"/>
      <c r="DK77" s="148"/>
      <c r="DL77" s="148"/>
      <c r="DM77" s="148"/>
      <c r="DN77" s="148"/>
      <c r="DO77" s="148"/>
      <c r="DP77" s="148"/>
      <c r="DQ77" s="148"/>
      <c r="DR77" s="148"/>
      <c r="DS77" s="148"/>
      <c r="DT77" s="148"/>
      <c r="DU77" s="148"/>
      <c r="DV77" s="148"/>
      <c r="DW77" s="148"/>
      <c r="DX77" s="148"/>
      <c r="DY77" s="148"/>
      <c r="DZ77" s="148"/>
      <c r="EA77" s="148"/>
      <c r="EB77" s="148"/>
      <c r="EC77" s="148"/>
      <c r="ED77" s="148"/>
      <c r="EE77" s="148"/>
      <c r="EF77" s="148"/>
      <c r="EG77" s="148"/>
      <c r="EH77" s="148"/>
      <c r="EI77" s="148"/>
      <c r="EJ77" s="148"/>
      <c r="EK77" s="148"/>
      <c r="EL77" s="148"/>
      <c r="EM77" s="148"/>
      <c r="EN77" s="148"/>
      <c r="EO77" s="148"/>
      <c r="EP77" s="148"/>
      <c r="EQ77" s="148"/>
      <c r="ER77" s="148"/>
      <c r="ES77" s="148"/>
      <c r="ET77" s="148"/>
      <c r="EU77" s="148"/>
      <c r="EV77" s="148"/>
      <c r="EW77" s="148"/>
      <c r="EX77" s="148"/>
      <c r="EY77" s="148"/>
      <c r="EZ77" s="148"/>
      <c r="FA77" s="148"/>
      <c r="FB77" s="148"/>
      <c r="FC77" s="148"/>
      <c r="FD77" s="148"/>
      <c r="FE77" s="148"/>
      <c r="FF77" s="148"/>
      <c r="FG77" s="148"/>
      <c r="FH77" s="148"/>
      <c r="FI77" s="148"/>
      <c r="FJ77" s="148"/>
      <c r="FK77" s="148"/>
      <c r="FL77" s="148"/>
      <c r="FM77" s="148"/>
      <c r="FN77" s="148"/>
      <c r="FO77" s="148"/>
      <c r="FP77" s="148"/>
      <c r="FQ77" s="148"/>
      <c r="FR77" s="148"/>
      <c r="FS77" s="148"/>
      <c r="FT77" s="148"/>
      <c r="FU77" s="148"/>
      <c r="FV77" s="148"/>
      <c r="FW77" s="148"/>
      <c r="FX77" s="148"/>
      <c r="FY77" s="148"/>
      <c r="FZ77" s="148"/>
      <c r="GA77" s="5"/>
      <c r="GB77" s="5"/>
      <c r="GC77" s="5"/>
      <c r="GD77" s="5"/>
      <c r="GE77" s="5"/>
      <c r="GF77" s="5"/>
      <c r="GG77" s="5"/>
      <c r="GH77" s="5"/>
      <c r="GI77" s="5"/>
      <c r="GJ77" s="5"/>
      <c r="GK77" s="125" t="s">
        <v>27</v>
      </c>
      <c r="GL77" s="125"/>
      <c r="GM77" s="125"/>
      <c r="GN77" s="125"/>
      <c r="GO77" s="125"/>
      <c r="GP77" s="125"/>
      <c r="GQ77" s="125"/>
      <c r="GR77" s="125"/>
      <c r="GS77" s="125"/>
      <c r="GT77" s="149" t="str">
        <f>データ!DK7</f>
        <v xml:space="preserve"> </v>
      </c>
      <c r="GU77" s="149"/>
      <c r="GV77" s="149"/>
      <c r="GW77" s="149"/>
      <c r="GX77" s="149"/>
      <c r="GY77" s="149"/>
      <c r="GZ77" s="149"/>
      <c r="HA77" s="149"/>
      <c r="HB77" s="149"/>
      <c r="HC77" s="149"/>
      <c r="HD77" s="149"/>
      <c r="HE77" s="149"/>
      <c r="HF77" s="149"/>
      <c r="HG77" s="149"/>
      <c r="HH77" s="149" t="str">
        <f>データ!DL7</f>
        <v xml:space="preserve"> </v>
      </c>
      <c r="HI77" s="149"/>
      <c r="HJ77" s="149"/>
      <c r="HK77" s="149"/>
      <c r="HL77" s="149"/>
      <c r="HM77" s="149"/>
      <c r="HN77" s="149"/>
      <c r="HO77" s="149"/>
      <c r="HP77" s="149"/>
      <c r="HQ77" s="149"/>
      <c r="HR77" s="149"/>
      <c r="HS77" s="149"/>
      <c r="HT77" s="149"/>
      <c r="HU77" s="149"/>
      <c r="HV77" s="149" t="str">
        <f>データ!DM7</f>
        <v xml:space="preserve"> </v>
      </c>
      <c r="HW77" s="149"/>
      <c r="HX77" s="149"/>
      <c r="HY77" s="149"/>
      <c r="HZ77" s="149"/>
      <c r="IA77" s="149"/>
      <c r="IB77" s="149"/>
      <c r="IC77" s="149"/>
      <c r="ID77" s="149"/>
      <c r="IE77" s="149"/>
      <c r="IF77" s="149"/>
      <c r="IG77" s="149"/>
      <c r="IH77" s="149"/>
      <c r="II77" s="149"/>
      <c r="IJ77" s="149" t="str">
        <f>データ!DN7</f>
        <v xml:space="preserve"> </v>
      </c>
      <c r="IK77" s="149"/>
      <c r="IL77" s="149"/>
      <c r="IM77" s="149"/>
      <c r="IN77" s="149"/>
      <c r="IO77" s="149"/>
      <c r="IP77" s="149"/>
      <c r="IQ77" s="149"/>
      <c r="IR77" s="149"/>
      <c r="IS77" s="149"/>
      <c r="IT77" s="149"/>
      <c r="IU77" s="149"/>
      <c r="IV77" s="149"/>
      <c r="IW77" s="149"/>
      <c r="IX77" s="149" t="str">
        <f>データ!DO7</f>
        <v xml:space="preserve"> </v>
      </c>
      <c r="IY77" s="149"/>
      <c r="IZ77" s="149"/>
      <c r="JA77" s="149"/>
      <c r="JB77" s="149"/>
      <c r="JC77" s="149"/>
      <c r="JD77" s="149"/>
      <c r="JE77" s="149"/>
      <c r="JF77" s="149"/>
      <c r="JG77" s="149"/>
      <c r="JH77" s="149"/>
      <c r="JI77" s="149"/>
      <c r="JJ77" s="149"/>
      <c r="JK77" s="149"/>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447.8</v>
      </c>
      <c r="KI77" s="126"/>
      <c r="KJ77" s="126"/>
      <c r="KK77" s="126"/>
      <c r="KL77" s="126"/>
      <c r="KM77" s="126"/>
      <c r="KN77" s="126"/>
      <c r="KO77" s="126"/>
      <c r="KP77" s="126"/>
      <c r="KQ77" s="126"/>
      <c r="KR77" s="126"/>
      <c r="KS77" s="126"/>
      <c r="KT77" s="126"/>
      <c r="KU77" s="126"/>
      <c r="KV77" s="126">
        <f>データ!DW7</f>
        <v>298.60000000000002</v>
      </c>
      <c r="KW77" s="126"/>
      <c r="KX77" s="126"/>
      <c r="KY77" s="126"/>
      <c r="KZ77" s="126"/>
      <c r="LA77" s="126"/>
      <c r="LB77" s="126"/>
      <c r="LC77" s="126"/>
      <c r="LD77" s="126"/>
      <c r="LE77" s="126"/>
      <c r="LF77" s="126"/>
      <c r="LG77" s="126"/>
      <c r="LH77" s="126"/>
      <c r="LI77" s="126"/>
      <c r="LJ77" s="126">
        <f>データ!DX7</f>
        <v>234.6</v>
      </c>
      <c r="LK77" s="126"/>
      <c r="LL77" s="126"/>
      <c r="LM77" s="126"/>
      <c r="LN77" s="126"/>
      <c r="LO77" s="126"/>
      <c r="LP77" s="126"/>
      <c r="LQ77" s="126"/>
      <c r="LR77" s="126"/>
      <c r="LS77" s="126"/>
      <c r="LT77" s="126"/>
      <c r="LU77" s="126"/>
      <c r="LV77" s="126"/>
      <c r="LW77" s="126"/>
      <c r="LX77" s="126">
        <f>データ!DY7</f>
        <v>141.19999999999999</v>
      </c>
      <c r="LY77" s="126"/>
      <c r="LZ77" s="126"/>
      <c r="MA77" s="126"/>
      <c r="MB77" s="126"/>
      <c r="MC77" s="126"/>
      <c r="MD77" s="126"/>
      <c r="ME77" s="126"/>
      <c r="MF77" s="126"/>
      <c r="MG77" s="126"/>
      <c r="MH77" s="126"/>
      <c r="MI77" s="126"/>
      <c r="MJ77" s="126"/>
      <c r="MK77" s="126"/>
      <c r="ML77" s="126">
        <f>データ!DZ7</f>
        <v>154</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28"/>
      <c r="NJ77" s="129"/>
      <c r="NK77" s="129"/>
      <c r="NL77" s="129"/>
      <c r="NM77" s="129"/>
      <c r="NN77" s="129"/>
      <c r="NO77" s="129"/>
      <c r="NP77" s="129"/>
      <c r="NQ77" s="129"/>
      <c r="NR77" s="129"/>
      <c r="NS77" s="129"/>
      <c r="NT77" s="129"/>
      <c r="NU77" s="129"/>
      <c r="NV77" s="129"/>
      <c r="NW77" s="130"/>
    </row>
    <row r="78" spans="1:387" ht="13.5" customHeight="1">
      <c r="A78" s="2"/>
      <c r="B78" s="22"/>
      <c r="C78" s="5"/>
      <c r="D78" s="5"/>
      <c r="E78" s="5"/>
      <c r="F78" s="5"/>
      <c r="G78" s="5"/>
      <c r="H78" s="5"/>
      <c r="I78" s="125" t="s">
        <v>29</v>
      </c>
      <c r="J78" s="125"/>
      <c r="K78" s="125"/>
      <c r="L78" s="125"/>
      <c r="M78" s="125"/>
      <c r="N78" s="125"/>
      <c r="O78" s="125"/>
      <c r="P78" s="125"/>
      <c r="Q78" s="125"/>
      <c r="R78" s="149" t="str">
        <f>データ!DC7</f>
        <v xml:space="preserve"> </v>
      </c>
      <c r="S78" s="149"/>
      <c r="T78" s="149"/>
      <c r="U78" s="149"/>
      <c r="V78" s="149"/>
      <c r="W78" s="149"/>
      <c r="X78" s="149"/>
      <c r="Y78" s="149"/>
      <c r="Z78" s="149"/>
      <c r="AA78" s="149"/>
      <c r="AB78" s="149"/>
      <c r="AC78" s="149"/>
      <c r="AD78" s="149"/>
      <c r="AE78" s="149"/>
      <c r="AF78" s="149" t="str">
        <f>データ!DD7</f>
        <v xml:space="preserve"> </v>
      </c>
      <c r="AG78" s="149"/>
      <c r="AH78" s="149"/>
      <c r="AI78" s="149"/>
      <c r="AJ78" s="149"/>
      <c r="AK78" s="149"/>
      <c r="AL78" s="149"/>
      <c r="AM78" s="149"/>
      <c r="AN78" s="149"/>
      <c r="AO78" s="149"/>
      <c r="AP78" s="149"/>
      <c r="AQ78" s="149"/>
      <c r="AR78" s="149"/>
      <c r="AS78" s="149"/>
      <c r="AT78" s="149" t="str">
        <f>データ!DE7</f>
        <v xml:space="preserve"> </v>
      </c>
      <c r="AU78" s="149"/>
      <c r="AV78" s="149"/>
      <c r="AW78" s="149"/>
      <c r="AX78" s="149"/>
      <c r="AY78" s="149"/>
      <c r="AZ78" s="149"/>
      <c r="BA78" s="149"/>
      <c r="BB78" s="149"/>
      <c r="BC78" s="149"/>
      <c r="BD78" s="149"/>
      <c r="BE78" s="149"/>
      <c r="BF78" s="149"/>
      <c r="BG78" s="149"/>
      <c r="BH78" s="149" t="str">
        <f>データ!DF7</f>
        <v xml:space="preserve"> </v>
      </c>
      <c r="BI78" s="149"/>
      <c r="BJ78" s="149"/>
      <c r="BK78" s="149"/>
      <c r="BL78" s="149"/>
      <c r="BM78" s="149"/>
      <c r="BN78" s="149"/>
      <c r="BO78" s="149"/>
      <c r="BP78" s="149"/>
      <c r="BQ78" s="149"/>
      <c r="BR78" s="149"/>
      <c r="BS78" s="149"/>
      <c r="BT78" s="149"/>
      <c r="BU78" s="149"/>
      <c r="BV78" s="149" t="str">
        <f>データ!DG7</f>
        <v xml:space="preserve"> </v>
      </c>
      <c r="BW78" s="149"/>
      <c r="BX78" s="149"/>
      <c r="BY78" s="149"/>
      <c r="BZ78" s="149"/>
      <c r="CA78" s="149"/>
      <c r="CB78" s="149"/>
      <c r="CC78" s="149"/>
      <c r="CD78" s="149"/>
      <c r="CE78" s="149"/>
      <c r="CF78" s="149"/>
      <c r="CG78" s="149"/>
      <c r="CH78" s="149"/>
      <c r="CI78" s="149"/>
      <c r="CJ78" s="34"/>
      <c r="CK78" s="5"/>
      <c r="CL78" s="5"/>
      <c r="CM78" s="5"/>
      <c r="CN78" s="5"/>
      <c r="CO78" s="5"/>
      <c r="CP78" s="5"/>
      <c r="CQ78" s="5"/>
      <c r="CR78" s="5"/>
      <c r="CS78" s="5"/>
      <c r="CT78" s="5"/>
      <c r="CU78" s="148"/>
      <c r="CV78" s="148"/>
      <c r="CW78" s="148"/>
      <c r="CX78" s="148"/>
      <c r="CY78" s="148"/>
      <c r="CZ78" s="148"/>
      <c r="DA78" s="148"/>
      <c r="DB78" s="148"/>
      <c r="DC78" s="148"/>
      <c r="DD78" s="148"/>
      <c r="DE78" s="148"/>
      <c r="DF78" s="148"/>
      <c r="DG78" s="148"/>
      <c r="DH78" s="148"/>
      <c r="DI78" s="148"/>
      <c r="DJ78" s="148"/>
      <c r="DK78" s="148"/>
      <c r="DL78" s="148"/>
      <c r="DM78" s="148"/>
      <c r="DN78" s="148"/>
      <c r="DO78" s="148"/>
      <c r="DP78" s="148"/>
      <c r="DQ78" s="148"/>
      <c r="DR78" s="148"/>
      <c r="DS78" s="148"/>
      <c r="DT78" s="148"/>
      <c r="DU78" s="148"/>
      <c r="DV78" s="148"/>
      <c r="DW78" s="148"/>
      <c r="DX78" s="148"/>
      <c r="DY78" s="148"/>
      <c r="DZ78" s="148"/>
      <c r="EA78" s="148"/>
      <c r="EB78" s="148"/>
      <c r="EC78" s="148"/>
      <c r="ED78" s="148"/>
      <c r="EE78" s="148"/>
      <c r="EF78" s="148"/>
      <c r="EG78" s="148"/>
      <c r="EH78" s="148"/>
      <c r="EI78" s="148"/>
      <c r="EJ78" s="148"/>
      <c r="EK78" s="148"/>
      <c r="EL78" s="148"/>
      <c r="EM78" s="148"/>
      <c r="EN78" s="148"/>
      <c r="EO78" s="148"/>
      <c r="EP78" s="148"/>
      <c r="EQ78" s="148"/>
      <c r="ER78" s="148"/>
      <c r="ES78" s="148"/>
      <c r="ET78" s="148"/>
      <c r="EU78" s="148"/>
      <c r="EV78" s="148"/>
      <c r="EW78" s="148"/>
      <c r="EX78" s="148"/>
      <c r="EY78" s="148"/>
      <c r="EZ78" s="148"/>
      <c r="FA78" s="148"/>
      <c r="FB78" s="148"/>
      <c r="FC78" s="148"/>
      <c r="FD78" s="148"/>
      <c r="FE78" s="148"/>
      <c r="FF78" s="148"/>
      <c r="FG78" s="148"/>
      <c r="FH78" s="148"/>
      <c r="FI78" s="148"/>
      <c r="FJ78" s="148"/>
      <c r="FK78" s="148"/>
      <c r="FL78" s="148"/>
      <c r="FM78" s="148"/>
      <c r="FN78" s="148"/>
      <c r="FO78" s="148"/>
      <c r="FP78" s="148"/>
      <c r="FQ78" s="148"/>
      <c r="FR78" s="148"/>
      <c r="FS78" s="148"/>
      <c r="FT78" s="148"/>
      <c r="FU78" s="148"/>
      <c r="FV78" s="148"/>
      <c r="FW78" s="148"/>
      <c r="FX78" s="148"/>
      <c r="FY78" s="148"/>
      <c r="FZ78" s="148"/>
      <c r="GA78" s="5"/>
      <c r="GB78" s="5"/>
      <c r="GC78" s="5"/>
      <c r="GD78" s="5"/>
      <c r="GE78" s="5"/>
      <c r="GF78" s="5"/>
      <c r="GG78" s="5"/>
      <c r="GH78" s="5"/>
      <c r="GI78" s="5"/>
      <c r="GJ78" s="5"/>
      <c r="GK78" s="125" t="s">
        <v>29</v>
      </c>
      <c r="GL78" s="125"/>
      <c r="GM78" s="125"/>
      <c r="GN78" s="125"/>
      <c r="GO78" s="125"/>
      <c r="GP78" s="125"/>
      <c r="GQ78" s="125"/>
      <c r="GR78" s="125"/>
      <c r="GS78" s="125"/>
      <c r="GT78" s="149" t="str">
        <f>データ!DP7</f>
        <v xml:space="preserve"> </v>
      </c>
      <c r="GU78" s="149"/>
      <c r="GV78" s="149"/>
      <c r="GW78" s="149"/>
      <c r="GX78" s="149"/>
      <c r="GY78" s="149"/>
      <c r="GZ78" s="149"/>
      <c r="HA78" s="149"/>
      <c r="HB78" s="149"/>
      <c r="HC78" s="149"/>
      <c r="HD78" s="149"/>
      <c r="HE78" s="149"/>
      <c r="HF78" s="149"/>
      <c r="HG78" s="149"/>
      <c r="HH78" s="149" t="str">
        <f>データ!DQ7</f>
        <v xml:space="preserve"> </v>
      </c>
      <c r="HI78" s="149"/>
      <c r="HJ78" s="149"/>
      <c r="HK78" s="149"/>
      <c r="HL78" s="149"/>
      <c r="HM78" s="149"/>
      <c r="HN78" s="149"/>
      <c r="HO78" s="149"/>
      <c r="HP78" s="149"/>
      <c r="HQ78" s="149"/>
      <c r="HR78" s="149"/>
      <c r="HS78" s="149"/>
      <c r="HT78" s="149"/>
      <c r="HU78" s="149"/>
      <c r="HV78" s="149" t="str">
        <f>データ!DR7</f>
        <v xml:space="preserve"> </v>
      </c>
      <c r="HW78" s="149"/>
      <c r="HX78" s="149"/>
      <c r="HY78" s="149"/>
      <c r="HZ78" s="149"/>
      <c r="IA78" s="149"/>
      <c r="IB78" s="149"/>
      <c r="IC78" s="149"/>
      <c r="ID78" s="149"/>
      <c r="IE78" s="149"/>
      <c r="IF78" s="149"/>
      <c r="IG78" s="149"/>
      <c r="IH78" s="149"/>
      <c r="II78" s="149"/>
      <c r="IJ78" s="149" t="str">
        <f>データ!DS7</f>
        <v xml:space="preserve"> </v>
      </c>
      <c r="IK78" s="149"/>
      <c r="IL78" s="149"/>
      <c r="IM78" s="149"/>
      <c r="IN78" s="149"/>
      <c r="IO78" s="149"/>
      <c r="IP78" s="149"/>
      <c r="IQ78" s="149"/>
      <c r="IR78" s="149"/>
      <c r="IS78" s="149"/>
      <c r="IT78" s="149"/>
      <c r="IU78" s="149"/>
      <c r="IV78" s="149"/>
      <c r="IW78" s="149"/>
      <c r="IX78" s="149" t="str">
        <f>データ!DT7</f>
        <v xml:space="preserve"> </v>
      </c>
      <c r="IY78" s="149"/>
      <c r="IZ78" s="149"/>
      <c r="JA78" s="149"/>
      <c r="JB78" s="149"/>
      <c r="JC78" s="149"/>
      <c r="JD78" s="149"/>
      <c r="JE78" s="149"/>
      <c r="JF78" s="149"/>
      <c r="JG78" s="149"/>
      <c r="JH78" s="149"/>
      <c r="JI78" s="149"/>
      <c r="JJ78" s="149"/>
      <c r="JK78" s="149"/>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156.69999999999999</v>
      </c>
      <c r="KI78" s="126"/>
      <c r="KJ78" s="126"/>
      <c r="KK78" s="126"/>
      <c r="KL78" s="126"/>
      <c r="KM78" s="126"/>
      <c r="KN78" s="126"/>
      <c r="KO78" s="126"/>
      <c r="KP78" s="126"/>
      <c r="KQ78" s="126"/>
      <c r="KR78" s="126"/>
      <c r="KS78" s="126"/>
      <c r="KT78" s="126"/>
      <c r="KU78" s="126"/>
      <c r="KV78" s="126">
        <f>データ!EB7</f>
        <v>29.2</v>
      </c>
      <c r="KW78" s="126"/>
      <c r="KX78" s="126"/>
      <c r="KY78" s="126"/>
      <c r="KZ78" s="126"/>
      <c r="LA78" s="126"/>
      <c r="LB78" s="126"/>
      <c r="LC78" s="126"/>
      <c r="LD78" s="126"/>
      <c r="LE78" s="126"/>
      <c r="LF78" s="126"/>
      <c r="LG78" s="126"/>
      <c r="LH78" s="126"/>
      <c r="LI78" s="126"/>
      <c r="LJ78" s="126">
        <f>データ!EC7</f>
        <v>22.7</v>
      </c>
      <c r="LK78" s="126"/>
      <c r="LL78" s="126"/>
      <c r="LM78" s="126"/>
      <c r="LN78" s="126"/>
      <c r="LO78" s="126"/>
      <c r="LP78" s="126"/>
      <c r="LQ78" s="126"/>
      <c r="LR78" s="126"/>
      <c r="LS78" s="126"/>
      <c r="LT78" s="126"/>
      <c r="LU78" s="126"/>
      <c r="LV78" s="126"/>
      <c r="LW78" s="126"/>
      <c r="LX78" s="126">
        <f>データ!ED7</f>
        <v>13.8</v>
      </c>
      <c r="LY78" s="126"/>
      <c r="LZ78" s="126"/>
      <c r="MA78" s="126"/>
      <c r="MB78" s="126"/>
      <c r="MC78" s="126"/>
      <c r="MD78" s="126"/>
      <c r="ME78" s="126"/>
      <c r="MF78" s="126"/>
      <c r="MG78" s="126"/>
      <c r="MH78" s="126"/>
      <c r="MI78" s="126"/>
      <c r="MJ78" s="126"/>
      <c r="MK78" s="126"/>
      <c r="ML78" s="126">
        <f>データ!EE7</f>
        <v>13.9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28"/>
      <c r="NJ78" s="129"/>
      <c r="NK78" s="129"/>
      <c r="NL78" s="129"/>
      <c r="NM78" s="129"/>
      <c r="NN78" s="129"/>
      <c r="NO78" s="129"/>
      <c r="NP78" s="129"/>
      <c r="NQ78" s="129"/>
      <c r="NR78" s="129"/>
      <c r="NS78" s="129"/>
      <c r="NT78" s="129"/>
      <c r="NU78" s="129"/>
      <c r="NV78" s="129"/>
      <c r="NW78" s="130"/>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48"/>
      <c r="CV79" s="148"/>
      <c r="CW79" s="148"/>
      <c r="CX79" s="148"/>
      <c r="CY79" s="148"/>
      <c r="CZ79" s="148"/>
      <c r="DA79" s="148"/>
      <c r="DB79" s="148"/>
      <c r="DC79" s="148"/>
      <c r="DD79" s="148"/>
      <c r="DE79" s="148"/>
      <c r="DF79" s="148"/>
      <c r="DG79" s="148"/>
      <c r="DH79" s="148"/>
      <c r="DI79" s="148"/>
      <c r="DJ79" s="148"/>
      <c r="DK79" s="148"/>
      <c r="DL79" s="148"/>
      <c r="DM79" s="148"/>
      <c r="DN79" s="148"/>
      <c r="DO79" s="148"/>
      <c r="DP79" s="148"/>
      <c r="DQ79" s="148"/>
      <c r="DR79" s="148"/>
      <c r="DS79" s="148"/>
      <c r="DT79" s="148"/>
      <c r="DU79" s="148"/>
      <c r="DV79" s="148"/>
      <c r="DW79" s="148"/>
      <c r="DX79" s="148"/>
      <c r="DY79" s="148"/>
      <c r="DZ79" s="148"/>
      <c r="EA79" s="148"/>
      <c r="EB79" s="148"/>
      <c r="EC79" s="148"/>
      <c r="ED79" s="148"/>
      <c r="EE79" s="148"/>
      <c r="EF79" s="148"/>
      <c r="EG79" s="148"/>
      <c r="EH79" s="148"/>
      <c r="EI79" s="148"/>
      <c r="EJ79" s="148"/>
      <c r="EK79" s="148"/>
      <c r="EL79" s="148"/>
      <c r="EM79" s="148"/>
      <c r="EN79" s="148"/>
      <c r="EO79" s="148"/>
      <c r="EP79" s="148"/>
      <c r="EQ79" s="148"/>
      <c r="ER79" s="148"/>
      <c r="ES79" s="148"/>
      <c r="ET79" s="148"/>
      <c r="EU79" s="148"/>
      <c r="EV79" s="148"/>
      <c r="EW79" s="148"/>
      <c r="EX79" s="148"/>
      <c r="EY79" s="148"/>
      <c r="EZ79" s="148"/>
      <c r="FA79" s="148"/>
      <c r="FB79" s="148"/>
      <c r="FC79" s="148"/>
      <c r="FD79" s="148"/>
      <c r="FE79" s="148"/>
      <c r="FF79" s="148"/>
      <c r="FG79" s="148"/>
      <c r="FH79" s="148"/>
      <c r="FI79" s="148"/>
      <c r="FJ79" s="148"/>
      <c r="FK79" s="148"/>
      <c r="FL79" s="148"/>
      <c r="FM79" s="148"/>
      <c r="FN79" s="148"/>
      <c r="FO79" s="148"/>
      <c r="FP79" s="148"/>
      <c r="FQ79" s="148"/>
      <c r="FR79" s="148"/>
      <c r="FS79" s="148"/>
      <c r="FT79" s="148"/>
      <c r="FU79" s="148"/>
      <c r="FV79" s="148"/>
      <c r="FW79" s="148"/>
      <c r="FX79" s="148"/>
      <c r="FY79" s="148"/>
      <c r="FZ79" s="148"/>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28"/>
      <c r="NJ79" s="129"/>
      <c r="NK79" s="129"/>
      <c r="NL79" s="129"/>
      <c r="NM79" s="129"/>
      <c r="NN79" s="129"/>
      <c r="NO79" s="129"/>
      <c r="NP79" s="129"/>
      <c r="NQ79" s="129"/>
      <c r="NR79" s="129"/>
      <c r="NS79" s="129"/>
      <c r="NT79" s="129"/>
      <c r="NU79" s="129"/>
      <c r="NV79" s="129"/>
      <c r="NW79" s="130"/>
    </row>
    <row r="80" spans="1:387" ht="13.5" customHeight="1">
      <c r="A80" s="2"/>
      <c r="B80" s="22"/>
      <c r="C80" s="24"/>
      <c r="D80" s="5"/>
      <c r="E80" s="5"/>
      <c r="F80" s="5"/>
      <c r="G80" s="5"/>
      <c r="H80" s="134" t="s">
        <v>43</v>
      </c>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4"/>
      <c r="BR80" s="134"/>
      <c r="BS80" s="134"/>
      <c r="BT80" s="134"/>
      <c r="BU80" s="134"/>
      <c r="BV80" s="134"/>
      <c r="BW80" s="134"/>
      <c r="BX80" s="134"/>
      <c r="BY80" s="134"/>
      <c r="BZ80" s="134"/>
      <c r="CA80" s="134"/>
      <c r="CB80" s="134"/>
      <c r="CC80" s="134"/>
      <c r="CD80" s="134"/>
      <c r="CE80" s="134"/>
      <c r="CF80" s="134"/>
      <c r="CG80" s="134"/>
      <c r="CH80" s="134"/>
      <c r="CI80" s="134"/>
      <c r="CJ80" s="134"/>
      <c r="CK80" s="134"/>
      <c r="CL80" s="134"/>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34" t="s">
        <v>44</v>
      </c>
      <c r="GK80" s="134"/>
      <c r="GL80" s="134"/>
      <c r="GM80" s="134"/>
      <c r="GN80" s="134"/>
      <c r="GO80" s="134"/>
      <c r="GP80" s="134"/>
      <c r="GQ80" s="134"/>
      <c r="GR80" s="134"/>
      <c r="GS80" s="134"/>
      <c r="GT80" s="134"/>
      <c r="GU80" s="134"/>
      <c r="GV80" s="134"/>
      <c r="GW80" s="134"/>
      <c r="GX80" s="134"/>
      <c r="GY80" s="134"/>
      <c r="GZ80" s="134"/>
      <c r="HA80" s="134"/>
      <c r="HB80" s="134"/>
      <c r="HC80" s="134"/>
      <c r="HD80" s="134"/>
      <c r="HE80" s="134"/>
      <c r="HF80" s="134"/>
      <c r="HG80" s="134"/>
      <c r="HH80" s="134"/>
      <c r="HI80" s="134"/>
      <c r="HJ80" s="134"/>
      <c r="HK80" s="134"/>
      <c r="HL80" s="134"/>
      <c r="HM80" s="134"/>
      <c r="HN80" s="134"/>
      <c r="HO80" s="134"/>
      <c r="HP80" s="134"/>
      <c r="HQ80" s="134"/>
      <c r="HR80" s="134"/>
      <c r="HS80" s="134"/>
      <c r="HT80" s="134"/>
      <c r="HU80" s="134"/>
      <c r="HV80" s="134"/>
      <c r="HW80" s="134"/>
      <c r="HX80" s="134"/>
      <c r="HY80" s="134"/>
      <c r="HZ80" s="134"/>
      <c r="IA80" s="134"/>
      <c r="IB80" s="134"/>
      <c r="IC80" s="134"/>
      <c r="ID80" s="134"/>
      <c r="IE80" s="134"/>
      <c r="IF80" s="134"/>
      <c r="IG80" s="134"/>
      <c r="IH80" s="134"/>
      <c r="II80" s="134"/>
      <c r="IJ80" s="134"/>
      <c r="IK80" s="134"/>
      <c r="IL80" s="134"/>
      <c r="IM80" s="134"/>
      <c r="IN80" s="134"/>
      <c r="IO80" s="134"/>
      <c r="IP80" s="134"/>
      <c r="IQ80" s="134"/>
      <c r="IR80" s="134"/>
      <c r="IS80" s="134"/>
      <c r="IT80" s="134"/>
      <c r="IU80" s="134"/>
      <c r="IV80" s="134"/>
      <c r="IW80" s="134"/>
      <c r="IX80" s="134"/>
      <c r="IY80" s="134"/>
      <c r="IZ80" s="134"/>
      <c r="JA80" s="134"/>
      <c r="JB80" s="134"/>
      <c r="JC80" s="134"/>
      <c r="JD80" s="134"/>
      <c r="JE80" s="134"/>
      <c r="JF80" s="134"/>
      <c r="JG80" s="134"/>
      <c r="JH80" s="134"/>
      <c r="JI80" s="134"/>
      <c r="JJ80" s="134"/>
      <c r="JK80" s="134"/>
      <c r="JL80" s="134"/>
      <c r="JM80" s="134"/>
      <c r="JN80" s="134"/>
      <c r="JO80" s="5"/>
      <c r="JP80" s="5"/>
      <c r="JQ80" s="5"/>
      <c r="JR80" s="5"/>
      <c r="JS80" s="5"/>
      <c r="JT80" s="5"/>
      <c r="JU80" s="5"/>
      <c r="JV80" s="5"/>
      <c r="JW80" s="5"/>
      <c r="JX80" s="134" t="s">
        <v>45</v>
      </c>
      <c r="JY80" s="134"/>
      <c r="JZ80" s="134"/>
      <c r="KA80" s="134"/>
      <c r="KB80" s="134"/>
      <c r="KC80" s="134"/>
      <c r="KD80" s="134"/>
      <c r="KE80" s="134"/>
      <c r="KF80" s="134"/>
      <c r="KG80" s="134"/>
      <c r="KH80" s="134"/>
      <c r="KI80" s="134"/>
      <c r="KJ80" s="134"/>
      <c r="KK80" s="134"/>
      <c r="KL80" s="134"/>
      <c r="KM80" s="134"/>
      <c r="KN80" s="134"/>
      <c r="KO80" s="134"/>
      <c r="KP80" s="134"/>
      <c r="KQ80" s="134"/>
      <c r="KR80" s="134"/>
      <c r="KS80" s="134"/>
      <c r="KT80" s="134"/>
      <c r="KU80" s="134"/>
      <c r="KV80" s="134"/>
      <c r="KW80" s="134"/>
      <c r="KX80" s="134"/>
      <c r="KY80" s="134"/>
      <c r="KZ80" s="134"/>
      <c r="LA80" s="134"/>
      <c r="LB80" s="134"/>
      <c r="LC80" s="134"/>
      <c r="LD80" s="134"/>
      <c r="LE80" s="134"/>
      <c r="LF80" s="134"/>
      <c r="LG80" s="134"/>
      <c r="LH80" s="134"/>
      <c r="LI80" s="134"/>
      <c r="LJ80" s="134"/>
      <c r="LK80" s="134"/>
      <c r="LL80" s="134"/>
      <c r="LM80" s="134"/>
      <c r="LN80" s="134"/>
      <c r="LO80" s="134"/>
      <c r="LP80" s="134"/>
      <c r="LQ80" s="134"/>
      <c r="LR80" s="134"/>
      <c r="LS80" s="134"/>
      <c r="LT80" s="134"/>
      <c r="LU80" s="134"/>
      <c r="LV80" s="134"/>
      <c r="LW80" s="134"/>
      <c r="LX80" s="134"/>
      <c r="LY80" s="134"/>
      <c r="LZ80" s="134"/>
      <c r="MA80" s="134"/>
      <c r="MB80" s="134"/>
      <c r="MC80" s="134"/>
      <c r="MD80" s="134"/>
      <c r="ME80" s="134"/>
      <c r="MF80" s="134"/>
      <c r="MG80" s="134"/>
      <c r="MH80" s="134"/>
      <c r="MI80" s="134"/>
      <c r="MJ80" s="134"/>
      <c r="MK80" s="134"/>
      <c r="ML80" s="134"/>
      <c r="MM80" s="134"/>
      <c r="MN80" s="134"/>
      <c r="MO80" s="134"/>
      <c r="MP80" s="134"/>
      <c r="MQ80" s="134"/>
      <c r="MR80" s="134"/>
      <c r="MS80" s="134"/>
      <c r="MT80" s="134"/>
      <c r="MU80" s="134"/>
      <c r="MV80" s="134"/>
      <c r="MW80" s="134"/>
      <c r="MX80" s="134"/>
      <c r="MY80" s="134"/>
      <c r="MZ80" s="134"/>
      <c r="NA80" s="134"/>
      <c r="NB80" s="134"/>
      <c r="NC80" s="24"/>
      <c r="ND80" s="24"/>
      <c r="NE80" s="24"/>
      <c r="NF80" s="24"/>
      <c r="NG80" s="23"/>
      <c r="NH80" s="2"/>
      <c r="NI80" s="128"/>
      <c r="NJ80" s="129"/>
      <c r="NK80" s="129"/>
      <c r="NL80" s="129"/>
      <c r="NM80" s="129"/>
      <c r="NN80" s="129"/>
      <c r="NO80" s="129"/>
      <c r="NP80" s="129"/>
      <c r="NQ80" s="129"/>
      <c r="NR80" s="129"/>
      <c r="NS80" s="129"/>
      <c r="NT80" s="129"/>
      <c r="NU80" s="129"/>
      <c r="NV80" s="129"/>
      <c r="NW80" s="130"/>
    </row>
    <row r="81" spans="1:387" ht="13.5" customHeight="1">
      <c r="A81" s="2"/>
      <c r="B81" s="22"/>
      <c r="C81" s="24"/>
      <c r="D81" s="5"/>
      <c r="E81" s="5"/>
      <c r="F81" s="5"/>
      <c r="G81" s="5"/>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c r="BJ81" s="134"/>
      <c r="BK81" s="134"/>
      <c r="BL81" s="134"/>
      <c r="BM81" s="134"/>
      <c r="BN81" s="134"/>
      <c r="BO81" s="134"/>
      <c r="BP81" s="134"/>
      <c r="BQ81" s="134"/>
      <c r="BR81" s="134"/>
      <c r="BS81" s="134"/>
      <c r="BT81" s="134"/>
      <c r="BU81" s="134"/>
      <c r="BV81" s="134"/>
      <c r="BW81" s="134"/>
      <c r="BX81" s="134"/>
      <c r="BY81" s="134"/>
      <c r="BZ81" s="134"/>
      <c r="CA81" s="134"/>
      <c r="CB81" s="134"/>
      <c r="CC81" s="134"/>
      <c r="CD81" s="134"/>
      <c r="CE81" s="134"/>
      <c r="CF81" s="134"/>
      <c r="CG81" s="134"/>
      <c r="CH81" s="134"/>
      <c r="CI81" s="134"/>
      <c r="CJ81" s="134"/>
      <c r="CK81" s="134"/>
      <c r="CL81" s="134"/>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34"/>
      <c r="GK81" s="134"/>
      <c r="GL81" s="134"/>
      <c r="GM81" s="134"/>
      <c r="GN81" s="134"/>
      <c r="GO81" s="134"/>
      <c r="GP81" s="134"/>
      <c r="GQ81" s="134"/>
      <c r="GR81" s="134"/>
      <c r="GS81" s="134"/>
      <c r="GT81" s="134"/>
      <c r="GU81" s="134"/>
      <c r="GV81" s="134"/>
      <c r="GW81" s="134"/>
      <c r="GX81" s="134"/>
      <c r="GY81" s="134"/>
      <c r="GZ81" s="134"/>
      <c r="HA81" s="134"/>
      <c r="HB81" s="134"/>
      <c r="HC81" s="134"/>
      <c r="HD81" s="134"/>
      <c r="HE81" s="134"/>
      <c r="HF81" s="134"/>
      <c r="HG81" s="134"/>
      <c r="HH81" s="134"/>
      <c r="HI81" s="134"/>
      <c r="HJ81" s="134"/>
      <c r="HK81" s="134"/>
      <c r="HL81" s="134"/>
      <c r="HM81" s="134"/>
      <c r="HN81" s="134"/>
      <c r="HO81" s="134"/>
      <c r="HP81" s="134"/>
      <c r="HQ81" s="134"/>
      <c r="HR81" s="134"/>
      <c r="HS81" s="134"/>
      <c r="HT81" s="134"/>
      <c r="HU81" s="134"/>
      <c r="HV81" s="134"/>
      <c r="HW81" s="134"/>
      <c r="HX81" s="134"/>
      <c r="HY81" s="134"/>
      <c r="HZ81" s="134"/>
      <c r="IA81" s="134"/>
      <c r="IB81" s="134"/>
      <c r="IC81" s="134"/>
      <c r="ID81" s="134"/>
      <c r="IE81" s="134"/>
      <c r="IF81" s="134"/>
      <c r="IG81" s="134"/>
      <c r="IH81" s="134"/>
      <c r="II81" s="134"/>
      <c r="IJ81" s="134"/>
      <c r="IK81" s="134"/>
      <c r="IL81" s="134"/>
      <c r="IM81" s="134"/>
      <c r="IN81" s="134"/>
      <c r="IO81" s="134"/>
      <c r="IP81" s="134"/>
      <c r="IQ81" s="134"/>
      <c r="IR81" s="134"/>
      <c r="IS81" s="134"/>
      <c r="IT81" s="134"/>
      <c r="IU81" s="134"/>
      <c r="IV81" s="134"/>
      <c r="IW81" s="134"/>
      <c r="IX81" s="134"/>
      <c r="IY81" s="134"/>
      <c r="IZ81" s="134"/>
      <c r="JA81" s="134"/>
      <c r="JB81" s="134"/>
      <c r="JC81" s="134"/>
      <c r="JD81" s="134"/>
      <c r="JE81" s="134"/>
      <c r="JF81" s="134"/>
      <c r="JG81" s="134"/>
      <c r="JH81" s="134"/>
      <c r="JI81" s="134"/>
      <c r="JJ81" s="134"/>
      <c r="JK81" s="134"/>
      <c r="JL81" s="134"/>
      <c r="JM81" s="134"/>
      <c r="JN81" s="134"/>
      <c r="JO81" s="5"/>
      <c r="JP81" s="5"/>
      <c r="JQ81" s="5"/>
      <c r="JR81" s="5"/>
      <c r="JS81" s="5"/>
      <c r="JT81" s="5"/>
      <c r="JU81" s="5"/>
      <c r="JV81" s="5"/>
      <c r="JW81" s="5"/>
      <c r="JX81" s="134"/>
      <c r="JY81" s="134"/>
      <c r="JZ81" s="134"/>
      <c r="KA81" s="134"/>
      <c r="KB81" s="134"/>
      <c r="KC81" s="134"/>
      <c r="KD81" s="134"/>
      <c r="KE81" s="134"/>
      <c r="KF81" s="134"/>
      <c r="KG81" s="134"/>
      <c r="KH81" s="134"/>
      <c r="KI81" s="134"/>
      <c r="KJ81" s="134"/>
      <c r="KK81" s="134"/>
      <c r="KL81" s="134"/>
      <c r="KM81" s="134"/>
      <c r="KN81" s="134"/>
      <c r="KO81" s="134"/>
      <c r="KP81" s="134"/>
      <c r="KQ81" s="134"/>
      <c r="KR81" s="134"/>
      <c r="KS81" s="134"/>
      <c r="KT81" s="134"/>
      <c r="KU81" s="134"/>
      <c r="KV81" s="134"/>
      <c r="KW81" s="134"/>
      <c r="KX81" s="134"/>
      <c r="KY81" s="134"/>
      <c r="KZ81" s="134"/>
      <c r="LA81" s="134"/>
      <c r="LB81" s="134"/>
      <c r="LC81" s="134"/>
      <c r="LD81" s="134"/>
      <c r="LE81" s="134"/>
      <c r="LF81" s="134"/>
      <c r="LG81" s="134"/>
      <c r="LH81" s="134"/>
      <c r="LI81" s="134"/>
      <c r="LJ81" s="134"/>
      <c r="LK81" s="134"/>
      <c r="LL81" s="134"/>
      <c r="LM81" s="134"/>
      <c r="LN81" s="134"/>
      <c r="LO81" s="134"/>
      <c r="LP81" s="134"/>
      <c r="LQ81" s="134"/>
      <c r="LR81" s="134"/>
      <c r="LS81" s="134"/>
      <c r="LT81" s="134"/>
      <c r="LU81" s="134"/>
      <c r="LV81" s="134"/>
      <c r="LW81" s="134"/>
      <c r="LX81" s="134"/>
      <c r="LY81" s="134"/>
      <c r="LZ81" s="134"/>
      <c r="MA81" s="134"/>
      <c r="MB81" s="134"/>
      <c r="MC81" s="134"/>
      <c r="MD81" s="134"/>
      <c r="ME81" s="134"/>
      <c r="MF81" s="134"/>
      <c r="MG81" s="134"/>
      <c r="MH81" s="134"/>
      <c r="MI81" s="134"/>
      <c r="MJ81" s="134"/>
      <c r="MK81" s="134"/>
      <c r="ML81" s="134"/>
      <c r="MM81" s="134"/>
      <c r="MN81" s="134"/>
      <c r="MO81" s="134"/>
      <c r="MP81" s="134"/>
      <c r="MQ81" s="134"/>
      <c r="MR81" s="134"/>
      <c r="MS81" s="134"/>
      <c r="MT81" s="134"/>
      <c r="MU81" s="134"/>
      <c r="MV81" s="134"/>
      <c r="MW81" s="134"/>
      <c r="MX81" s="134"/>
      <c r="MY81" s="134"/>
      <c r="MZ81" s="134"/>
      <c r="NA81" s="134"/>
      <c r="NB81" s="134"/>
      <c r="NC81" s="24"/>
      <c r="ND81" s="24"/>
      <c r="NE81" s="24"/>
      <c r="NF81" s="24"/>
      <c r="NG81" s="23"/>
      <c r="NH81" s="2"/>
      <c r="NI81" s="128"/>
      <c r="NJ81" s="129"/>
      <c r="NK81" s="129"/>
      <c r="NL81" s="129"/>
      <c r="NM81" s="129"/>
      <c r="NN81" s="129"/>
      <c r="NO81" s="129"/>
      <c r="NP81" s="129"/>
      <c r="NQ81" s="129"/>
      <c r="NR81" s="129"/>
      <c r="NS81" s="129"/>
      <c r="NT81" s="129"/>
      <c r="NU81" s="129"/>
      <c r="NV81" s="129"/>
      <c r="NW81" s="130"/>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31"/>
      <c r="NJ82" s="132"/>
      <c r="NK82" s="132"/>
      <c r="NL82" s="132"/>
      <c r="NM82" s="132"/>
      <c r="NN82" s="132"/>
      <c r="NO82" s="132"/>
      <c r="NP82" s="132"/>
      <c r="NQ82" s="132"/>
      <c r="NR82" s="132"/>
      <c r="NS82" s="132"/>
      <c r="NT82" s="132"/>
      <c r="NU82" s="132"/>
      <c r="NV82" s="132"/>
      <c r="NW82" s="13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X7RY+BKr4uPQeDNG1ISokFsBXsQcroX/y557VdKL7IwuGoyNw3ZQMed+IvFpBGXM+NPEjYDoIGDQyv2C4HQz0Q==" saltValue="9HOfeDWtXf+z/vEbp2/gC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2"/>
  <cols>
    <col min="1" max="1" width="14.6640625" style="3" customWidth="1"/>
    <col min="2" max="112" width="11.88671875" style="3" customWidth="1"/>
    <col min="113" max="114" width="15.44140625" style="3" customWidth="1"/>
    <col min="115" max="135" width="11.88671875" style="3" customWidth="1"/>
    <col min="136" max="136" width="10.88671875" style="3" customWidth="1"/>
    <col min="137" max="146" width="11.8867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2" customHeight="1">
      <c r="A3" s="40" t="s">
        <v>62</v>
      </c>
      <c r="B3" s="41" t="s">
        <v>63</v>
      </c>
      <c r="C3" s="41" t="s">
        <v>64</v>
      </c>
      <c r="D3" s="41" t="s">
        <v>65</v>
      </c>
      <c r="E3" s="41" t="s">
        <v>66</v>
      </c>
      <c r="F3" s="41" t="s">
        <v>67</v>
      </c>
      <c r="G3" s="41" t="s">
        <v>68</v>
      </c>
      <c r="H3" s="151" t="s">
        <v>69</v>
      </c>
      <c r="I3" s="152"/>
      <c r="J3" s="152"/>
      <c r="K3" s="152"/>
      <c r="L3" s="152"/>
      <c r="M3" s="152"/>
      <c r="N3" s="152"/>
      <c r="O3" s="152"/>
      <c r="P3" s="152"/>
      <c r="Q3" s="152"/>
      <c r="R3" s="152"/>
      <c r="S3" s="152"/>
      <c r="T3" s="152"/>
      <c r="U3" s="152"/>
      <c r="V3" s="152"/>
      <c r="W3" s="152"/>
      <c r="X3" s="152"/>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53"/>
      <c r="I4" s="154"/>
      <c r="J4" s="154"/>
      <c r="K4" s="154"/>
      <c r="L4" s="154"/>
      <c r="M4" s="154"/>
      <c r="N4" s="154"/>
      <c r="O4" s="154"/>
      <c r="P4" s="154"/>
      <c r="Q4" s="154"/>
      <c r="R4" s="154"/>
      <c r="S4" s="154"/>
      <c r="T4" s="154"/>
      <c r="U4" s="154"/>
      <c r="V4" s="154"/>
      <c r="W4" s="154"/>
      <c r="X4" s="154"/>
      <c r="Y4" s="155" t="s">
        <v>74</v>
      </c>
      <c r="Z4" s="156"/>
      <c r="AA4" s="156"/>
      <c r="AB4" s="156"/>
      <c r="AC4" s="156"/>
      <c r="AD4" s="156"/>
      <c r="AE4" s="156"/>
      <c r="AF4" s="156"/>
      <c r="AG4" s="156"/>
      <c r="AH4" s="156"/>
      <c r="AI4" s="157"/>
      <c r="AJ4" s="150" t="s">
        <v>75</v>
      </c>
      <c r="AK4" s="150"/>
      <c r="AL4" s="150"/>
      <c r="AM4" s="150"/>
      <c r="AN4" s="150"/>
      <c r="AO4" s="150"/>
      <c r="AP4" s="150"/>
      <c r="AQ4" s="150"/>
      <c r="AR4" s="150"/>
      <c r="AS4" s="150"/>
      <c r="AT4" s="150"/>
      <c r="AU4" s="158" t="s">
        <v>76</v>
      </c>
      <c r="AV4" s="150"/>
      <c r="AW4" s="150"/>
      <c r="AX4" s="150"/>
      <c r="AY4" s="150"/>
      <c r="AZ4" s="150"/>
      <c r="BA4" s="150"/>
      <c r="BB4" s="150"/>
      <c r="BC4" s="150"/>
      <c r="BD4" s="150"/>
      <c r="BE4" s="150"/>
      <c r="BF4" s="155" t="s">
        <v>77</v>
      </c>
      <c r="BG4" s="156"/>
      <c r="BH4" s="156"/>
      <c r="BI4" s="156"/>
      <c r="BJ4" s="156"/>
      <c r="BK4" s="156"/>
      <c r="BL4" s="156"/>
      <c r="BM4" s="156"/>
      <c r="BN4" s="156"/>
      <c r="BO4" s="156"/>
      <c r="BP4" s="157"/>
      <c r="BQ4" s="150" t="s">
        <v>78</v>
      </c>
      <c r="BR4" s="150"/>
      <c r="BS4" s="150"/>
      <c r="BT4" s="150"/>
      <c r="BU4" s="150"/>
      <c r="BV4" s="150"/>
      <c r="BW4" s="150"/>
      <c r="BX4" s="150"/>
      <c r="BY4" s="150"/>
      <c r="BZ4" s="150"/>
      <c r="CA4" s="150"/>
      <c r="CB4" s="158" t="s">
        <v>79</v>
      </c>
      <c r="CC4" s="150"/>
      <c r="CD4" s="150"/>
      <c r="CE4" s="150"/>
      <c r="CF4" s="150"/>
      <c r="CG4" s="150"/>
      <c r="CH4" s="150"/>
      <c r="CI4" s="150"/>
      <c r="CJ4" s="150"/>
      <c r="CK4" s="150"/>
      <c r="CL4" s="150"/>
      <c r="CM4" s="150" t="s">
        <v>80</v>
      </c>
      <c r="CN4" s="150"/>
      <c r="CO4" s="150"/>
      <c r="CP4" s="150"/>
      <c r="CQ4" s="150"/>
      <c r="CR4" s="150"/>
      <c r="CS4" s="150"/>
      <c r="CT4" s="150"/>
      <c r="CU4" s="150"/>
      <c r="CV4" s="150"/>
      <c r="CW4" s="150"/>
      <c r="CX4" s="155" t="s">
        <v>81</v>
      </c>
      <c r="CY4" s="156"/>
      <c r="CZ4" s="156"/>
      <c r="DA4" s="156"/>
      <c r="DB4" s="156"/>
      <c r="DC4" s="156"/>
      <c r="DD4" s="156"/>
      <c r="DE4" s="156"/>
      <c r="DF4" s="156"/>
      <c r="DG4" s="156"/>
      <c r="DH4" s="157"/>
      <c r="DI4" s="159" t="s">
        <v>82</v>
      </c>
      <c r="DJ4" s="159" t="s">
        <v>83</v>
      </c>
      <c r="DK4" s="150" t="s">
        <v>84</v>
      </c>
      <c r="DL4" s="150"/>
      <c r="DM4" s="150"/>
      <c r="DN4" s="150"/>
      <c r="DO4" s="150"/>
      <c r="DP4" s="150"/>
      <c r="DQ4" s="150"/>
      <c r="DR4" s="150"/>
      <c r="DS4" s="150"/>
      <c r="DT4" s="150"/>
      <c r="DU4" s="150"/>
      <c r="DV4" s="150" t="s">
        <v>85</v>
      </c>
      <c r="DW4" s="150"/>
      <c r="DX4" s="150"/>
      <c r="DY4" s="150"/>
      <c r="DZ4" s="150"/>
      <c r="EA4" s="150"/>
      <c r="EB4" s="150"/>
      <c r="EC4" s="150"/>
      <c r="ED4" s="150"/>
      <c r="EE4" s="150"/>
      <c r="EF4" s="150"/>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60"/>
      <c r="DJ5" s="160"/>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450006</v>
      </c>
      <c r="D6" s="55">
        <f t="shared" si="2"/>
        <v>47</v>
      </c>
      <c r="E6" s="55">
        <f t="shared" si="2"/>
        <v>11</v>
      </c>
      <c r="F6" s="55">
        <f t="shared" si="2"/>
        <v>1</v>
      </c>
      <c r="G6" s="55">
        <f t="shared" si="2"/>
        <v>1</v>
      </c>
      <c r="H6" s="55" t="str">
        <f>SUBSTITUTE(H8,"　","")</f>
        <v>宮崎県</v>
      </c>
      <c r="I6" s="55" t="str">
        <f t="shared" si="2"/>
        <v>国民宿舎　えびの高原荘</v>
      </c>
      <c r="J6" s="55" t="str">
        <f t="shared" si="2"/>
        <v>法非適用</v>
      </c>
      <c r="K6" s="55" t="str">
        <f t="shared" si="2"/>
        <v>観光施設事業</v>
      </c>
      <c r="L6" s="55" t="str">
        <f t="shared" si="2"/>
        <v>休養宿泊施設</v>
      </c>
      <c r="M6" s="55" t="str">
        <f t="shared" si="2"/>
        <v>Ａ２Ｂ１</v>
      </c>
      <c r="N6" s="55">
        <f t="shared" si="2"/>
        <v>0</v>
      </c>
      <c r="O6" s="56" t="str">
        <f t="shared" si="2"/>
        <v>該当数値なし</v>
      </c>
      <c r="P6" s="56" t="str">
        <f t="shared" si="2"/>
        <v>該当数値なし</v>
      </c>
      <c r="Q6" s="57">
        <f t="shared" si="2"/>
        <v>4112</v>
      </c>
      <c r="R6" s="58">
        <f t="shared" si="2"/>
        <v>130</v>
      </c>
      <c r="S6" s="59">
        <f t="shared" si="2"/>
        <v>0</v>
      </c>
      <c r="T6" s="60" t="str">
        <f t="shared" si="2"/>
        <v>利用料金制</v>
      </c>
      <c r="U6" s="56">
        <f t="shared" si="2"/>
        <v>0</v>
      </c>
      <c r="V6" s="60" t="str">
        <f t="shared" si="2"/>
        <v>有</v>
      </c>
      <c r="W6" s="61">
        <f t="shared" si="2"/>
        <v>0</v>
      </c>
      <c r="X6" s="60" t="str">
        <f t="shared" si="2"/>
        <v>有</v>
      </c>
      <c r="Y6" s="62">
        <f>IF(Y8="-",NA(),Y8)</f>
        <v>70.5</v>
      </c>
      <c r="Z6" s="62">
        <f t="shared" ref="Z6:AH6" si="3">IF(Z8="-",NA(),Z8)</f>
        <v>74.900000000000006</v>
      </c>
      <c r="AA6" s="62">
        <f t="shared" si="3"/>
        <v>70.900000000000006</v>
      </c>
      <c r="AB6" s="62">
        <f t="shared" si="3"/>
        <v>71.2</v>
      </c>
      <c r="AC6" s="62">
        <f t="shared" si="3"/>
        <v>75.8</v>
      </c>
      <c r="AD6" s="62">
        <f t="shared" si="3"/>
        <v>99.1</v>
      </c>
      <c r="AE6" s="62">
        <f t="shared" si="3"/>
        <v>96.6</v>
      </c>
      <c r="AF6" s="62">
        <f t="shared" si="3"/>
        <v>97</v>
      </c>
      <c r="AG6" s="62">
        <f t="shared" si="3"/>
        <v>100.3</v>
      </c>
      <c r="AH6" s="62">
        <f t="shared" si="3"/>
        <v>97.9</v>
      </c>
      <c r="AI6" s="62" t="str">
        <f>IF(AI8="-","【-】","【"&amp;SUBSTITUTE(TEXT(AI8,"#,##0.0"),"-","△")&amp;"】")</f>
        <v>【92.5】</v>
      </c>
      <c r="AJ6" s="62">
        <f>IF(AJ8="-",NA(),AJ8)</f>
        <v>0</v>
      </c>
      <c r="AK6" s="62">
        <f t="shared" ref="AK6:AS6" si="4">IF(AK8="-",NA(),AK8)</f>
        <v>0</v>
      </c>
      <c r="AL6" s="62">
        <f t="shared" si="4"/>
        <v>0</v>
      </c>
      <c r="AM6" s="62">
        <f t="shared" si="4"/>
        <v>0</v>
      </c>
      <c r="AN6" s="62">
        <f t="shared" si="4"/>
        <v>0</v>
      </c>
      <c r="AO6" s="62">
        <f t="shared" si="4"/>
        <v>11.6</v>
      </c>
      <c r="AP6" s="62">
        <f t="shared" si="4"/>
        <v>17.5</v>
      </c>
      <c r="AQ6" s="62">
        <f t="shared" si="4"/>
        <v>29.1</v>
      </c>
      <c r="AR6" s="62">
        <f t="shared" si="4"/>
        <v>28.2</v>
      </c>
      <c r="AS6" s="62">
        <f t="shared" si="4"/>
        <v>27.6</v>
      </c>
      <c r="AT6" s="62" t="str">
        <f>IF(AT8="-","【-】","【"&amp;SUBSTITUTE(TEXT(AT8,"#,##0.0"),"-","△")&amp;"】")</f>
        <v>【32.4】</v>
      </c>
      <c r="AU6" s="57">
        <f>IF(AU8="-",NA(),AU8)</f>
        <v>0</v>
      </c>
      <c r="AV6" s="57">
        <f t="shared" ref="AV6:BD6" si="5">IF(AV8="-",NA(),AV8)</f>
        <v>0</v>
      </c>
      <c r="AW6" s="57">
        <f t="shared" si="5"/>
        <v>0</v>
      </c>
      <c r="AX6" s="57">
        <f t="shared" si="5"/>
        <v>0</v>
      </c>
      <c r="AY6" s="57">
        <f t="shared" si="5"/>
        <v>0</v>
      </c>
      <c r="AZ6" s="57">
        <f t="shared" si="5"/>
        <v>1142</v>
      </c>
      <c r="BA6" s="57">
        <f t="shared" si="5"/>
        <v>711</v>
      </c>
      <c r="BB6" s="57">
        <f t="shared" si="5"/>
        <v>1683</v>
      </c>
      <c r="BC6" s="57">
        <f t="shared" si="5"/>
        <v>2242</v>
      </c>
      <c r="BD6" s="57">
        <f t="shared" si="5"/>
        <v>2303</v>
      </c>
      <c r="BE6" s="57" t="str">
        <f>IF(BE8="-","【-】","【"&amp;SUBSTITUTE(TEXT(BE8,"#,##0"),"-","△")&amp;"】")</f>
        <v>【7,439】</v>
      </c>
      <c r="BF6" s="62">
        <f>IF(BF8="-",NA(),BF8)</f>
        <v>27.4</v>
      </c>
      <c r="BG6" s="62">
        <f t="shared" ref="BG6:BO6" si="6">IF(BG8="-",NA(),BG8)</f>
        <v>30.3</v>
      </c>
      <c r="BH6" s="62">
        <f t="shared" si="6"/>
        <v>25</v>
      </c>
      <c r="BI6" s="62">
        <f t="shared" si="6"/>
        <v>23.2</v>
      </c>
      <c r="BJ6" s="62">
        <f t="shared" si="6"/>
        <v>25.2</v>
      </c>
      <c r="BK6" s="62">
        <f t="shared" si="6"/>
        <v>18.899999999999999</v>
      </c>
      <c r="BL6" s="62">
        <f t="shared" si="6"/>
        <v>20</v>
      </c>
      <c r="BM6" s="62">
        <f t="shared" si="6"/>
        <v>18.8</v>
      </c>
      <c r="BN6" s="62">
        <f t="shared" si="6"/>
        <v>17.100000000000001</v>
      </c>
      <c r="BO6" s="62">
        <f t="shared" si="6"/>
        <v>16.3</v>
      </c>
      <c r="BP6" s="62" t="str">
        <f>IF(BP8="-","【-】","【"&amp;SUBSTITUTE(TEXT(BP8,"#,##0.0"),"-","△")&amp;"】")</f>
        <v>【20.7】</v>
      </c>
      <c r="BQ6" s="62">
        <f>IF(BQ8="-",NA(),BQ8)</f>
        <v>35.700000000000003</v>
      </c>
      <c r="BR6" s="62">
        <f t="shared" ref="BR6:BZ6" si="7">IF(BR8="-",NA(),BR8)</f>
        <v>31.1</v>
      </c>
      <c r="BS6" s="62">
        <f t="shared" si="7"/>
        <v>33.6</v>
      </c>
      <c r="BT6" s="62">
        <f t="shared" si="7"/>
        <v>37.799999999999997</v>
      </c>
      <c r="BU6" s="62">
        <f t="shared" si="7"/>
        <v>37.799999999999997</v>
      </c>
      <c r="BV6" s="62">
        <f t="shared" si="7"/>
        <v>33.700000000000003</v>
      </c>
      <c r="BW6" s="62">
        <f t="shared" si="7"/>
        <v>36.700000000000003</v>
      </c>
      <c r="BX6" s="62">
        <f t="shared" si="7"/>
        <v>42.2</v>
      </c>
      <c r="BY6" s="62">
        <f t="shared" si="7"/>
        <v>39.299999999999997</v>
      </c>
      <c r="BZ6" s="62">
        <f t="shared" si="7"/>
        <v>36.5</v>
      </c>
      <c r="CA6" s="62" t="str">
        <f>IF(CA8="-","【-】","【"&amp;SUBSTITUTE(TEXT(CA8,"#,##0.0"),"-","△")&amp;"】")</f>
        <v>【38.3】</v>
      </c>
      <c r="CB6" s="62">
        <f>IF(CB8="-",NA(),CB8)</f>
        <v>6.8</v>
      </c>
      <c r="CC6" s="62">
        <f t="shared" ref="CC6:CK6" si="8">IF(CC8="-",NA(),CC8)</f>
        <v>12.1</v>
      </c>
      <c r="CD6" s="62">
        <f t="shared" si="8"/>
        <v>7</v>
      </c>
      <c r="CE6" s="62">
        <f t="shared" si="8"/>
        <v>8.6</v>
      </c>
      <c r="CF6" s="62">
        <f t="shared" si="8"/>
        <v>-0.6</v>
      </c>
      <c r="CG6" s="62">
        <f t="shared" si="8"/>
        <v>-17.100000000000001</v>
      </c>
      <c r="CH6" s="62">
        <f t="shared" si="8"/>
        <v>-42.8</v>
      </c>
      <c r="CI6" s="62">
        <f t="shared" si="8"/>
        <v>-89.2</v>
      </c>
      <c r="CJ6" s="62">
        <f t="shared" si="8"/>
        <v>-56.5</v>
      </c>
      <c r="CK6" s="62">
        <f t="shared" si="8"/>
        <v>-32.799999999999997</v>
      </c>
      <c r="CL6" s="62" t="str">
        <f>IF(CL8="-","【-】","【"&amp;SUBSTITUTE(TEXT(CL8,"#,##0.0"),"-","△")&amp;"】")</f>
        <v>【△17.9】</v>
      </c>
      <c r="CM6" s="57">
        <f>IF(CM8="-",NA(),CM8)</f>
        <v>56305</v>
      </c>
      <c r="CN6" s="57">
        <f t="shared" ref="CN6:CV6" si="9">IF(CN8="-",NA(),CN8)</f>
        <v>56438</v>
      </c>
      <c r="CO6" s="57">
        <f t="shared" si="9"/>
        <v>58787</v>
      </c>
      <c r="CP6" s="57">
        <f t="shared" si="9"/>
        <v>58954</v>
      </c>
      <c r="CQ6" s="57">
        <f t="shared" si="9"/>
        <v>44002</v>
      </c>
      <c r="CR6" s="57">
        <f t="shared" si="9"/>
        <v>2064</v>
      </c>
      <c r="CS6" s="57">
        <f t="shared" si="9"/>
        <v>1982</v>
      </c>
      <c r="CT6" s="57">
        <f t="shared" si="9"/>
        <v>-3310</v>
      </c>
      <c r="CU6" s="57">
        <f t="shared" si="9"/>
        <v>-5206</v>
      </c>
      <c r="CV6" s="57">
        <f t="shared" si="9"/>
        <v>-10627</v>
      </c>
      <c r="CW6" s="57" t="str">
        <f>IF(CW8="-","【-】","【"&amp;SUBSTITUTE(TEXT(CW8,"#,##0"),"-","△")&amp;"】")</f>
        <v>【△8,789】</v>
      </c>
      <c r="CX6" s="62"/>
      <c r="CY6" s="62"/>
      <c r="CZ6" s="62"/>
      <c r="DA6" s="62"/>
      <c r="DB6" s="62"/>
      <c r="DC6" s="62"/>
      <c r="DD6" s="62"/>
      <c r="DE6" s="62"/>
      <c r="DF6" s="62"/>
      <c r="DG6" s="62"/>
      <c r="DH6" s="62" t="s">
        <v>123</v>
      </c>
      <c r="DI6" s="58">
        <f t="shared" ref="DI6:DJ6" si="10">DI8</f>
        <v>3930405</v>
      </c>
      <c r="DJ6" s="58" t="str">
        <f t="shared" si="10"/>
        <v>-</v>
      </c>
      <c r="DK6" s="62"/>
      <c r="DL6" s="62"/>
      <c r="DM6" s="62"/>
      <c r="DN6" s="62"/>
      <c r="DO6" s="62"/>
      <c r="DP6" s="62"/>
      <c r="DQ6" s="62"/>
      <c r="DR6" s="62"/>
      <c r="DS6" s="62"/>
      <c r="DT6" s="62"/>
      <c r="DU6" s="62" t="s">
        <v>123</v>
      </c>
      <c r="DV6" s="62">
        <f>IF(DV8="-",NA(),DV8)</f>
        <v>447.8</v>
      </c>
      <c r="DW6" s="62">
        <f t="shared" ref="DW6:EE6" si="11">IF(DW8="-",NA(),DW8)</f>
        <v>298.60000000000002</v>
      </c>
      <c r="DX6" s="62">
        <f t="shared" si="11"/>
        <v>234.6</v>
      </c>
      <c r="DY6" s="62">
        <f t="shared" si="11"/>
        <v>141.19999999999999</v>
      </c>
      <c r="DZ6" s="62">
        <f t="shared" si="11"/>
        <v>154</v>
      </c>
      <c r="EA6" s="62">
        <f t="shared" si="11"/>
        <v>156.69999999999999</v>
      </c>
      <c r="EB6" s="62">
        <f t="shared" si="11"/>
        <v>29.2</v>
      </c>
      <c r="EC6" s="62">
        <f t="shared" si="11"/>
        <v>22.7</v>
      </c>
      <c r="ED6" s="62">
        <f t="shared" si="11"/>
        <v>13.8</v>
      </c>
      <c r="EE6" s="62">
        <f t="shared" si="11"/>
        <v>13.9</v>
      </c>
      <c r="EF6" s="62" t="str">
        <f>IF(EF8="-","【-】","【"&amp;SUBSTITUTE(TEXT(EF8,"#,##0.0"),"-","△")&amp;"】")</f>
        <v>【38.7】</v>
      </c>
      <c r="EG6" s="63">
        <f>IF(EG8="-",NA(),EG8)</f>
        <v>3.5999999999999999E-3</v>
      </c>
      <c r="EH6" s="63">
        <f t="shared" ref="EH6:EP6" si="12">IF(EH8="-",NA(),EH8)</f>
        <v>3.8999999999999998E-3</v>
      </c>
      <c r="EI6" s="63">
        <f t="shared" si="12"/>
        <v>3.3999999999999998E-3</v>
      </c>
      <c r="EJ6" s="63">
        <f t="shared" si="12"/>
        <v>2.8999999999999998E-3</v>
      </c>
      <c r="EK6" s="63">
        <f t="shared" si="12"/>
        <v>3.3E-3</v>
      </c>
      <c r="EL6" s="63">
        <f t="shared" si="12"/>
        <v>2.01E-2</v>
      </c>
      <c r="EM6" s="63">
        <f t="shared" si="12"/>
        <v>1.2200000000000001E-2</v>
      </c>
      <c r="EN6" s="63">
        <f t="shared" si="12"/>
        <v>1.21E-2</v>
      </c>
      <c r="EO6" s="63">
        <f t="shared" si="12"/>
        <v>9.1000000000000004E-3</v>
      </c>
      <c r="EP6" s="63">
        <f t="shared" si="12"/>
        <v>1.14E-2</v>
      </c>
    </row>
    <row r="7" spans="1:146" s="64" customFormat="1">
      <c r="A7" s="40" t="s">
        <v>124</v>
      </c>
      <c r="B7" s="55">
        <f t="shared" ref="B7:X7" si="13">B8</f>
        <v>2016</v>
      </c>
      <c r="C7" s="55">
        <f t="shared" si="13"/>
        <v>450006</v>
      </c>
      <c r="D7" s="55">
        <f t="shared" si="13"/>
        <v>47</v>
      </c>
      <c r="E7" s="55">
        <f t="shared" si="13"/>
        <v>11</v>
      </c>
      <c r="F7" s="55">
        <f t="shared" si="13"/>
        <v>1</v>
      </c>
      <c r="G7" s="55">
        <f t="shared" si="13"/>
        <v>1</v>
      </c>
      <c r="H7" s="55" t="str">
        <f t="shared" si="13"/>
        <v>宮崎県</v>
      </c>
      <c r="I7" s="55" t="str">
        <f t="shared" si="13"/>
        <v>国民宿舎　えびの高原荘</v>
      </c>
      <c r="J7" s="55" t="str">
        <f t="shared" si="13"/>
        <v>法非適用</v>
      </c>
      <c r="K7" s="55" t="str">
        <f t="shared" si="13"/>
        <v>観光施設事業</v>
      </c>
      <c r="L7" s="55" t="str">
        <f t="shared" si="13"/>
        <v>休養宿泊施設</v>
      </c>
      <c r="M7" s="55" t="str">
        <f t="shared" si="13"/>
        <v>Ａ２Ｂ１</v>
      </c>
      <c r="N7" s="55">
        <f t="shared" si="13"/>
        <v>0</v>
      </c>
      <c r="O7" s="56" t="str">
        <f t="shared" si="13"/>
        <v>該当数値なし</v>
      </c>
      <c r="P7" s="56" t="str">
        <f t="shared" si="13"/>
        <v>該当数値なし</v>
      </c>
      <c r="Q7" s="57">
        <f t="shared" si="13"/>
        <v>4112</v>
      </c>
      <c r="R7" s="58">
        <f t="shared" si="13"/>
        <v>130</v>
      </c>
      <c r="S7" s="59">
        <f t="shared" si="13"/>
        <v>0</v>
      </c>
      <c r="T7" s="60" t="str">
        <f t="shared" si="13"/>
        <v>利用料金制</v>
      </c>
      <c r="U7" s="56">
        <f t="shared" si="13"/>
        <v>0</v>
      </c>
      <c r="V7" s="60" t="str">
        <f t="shared" si="13"/>
        <v>有</v>
      </c>
      <c r="W7" s="61">
        <f t="shared" si="13"/>
        <v>0</v>
      </c>
      <c r="X7" s="60" t="str">
        <f t="shared" si="13"/>
        <v>有</v>
      </c>
      <c r="Y7" s="62">
        <f>Y8</f>
        <v>70.5</v>
      </c>
      <c r="Z7" s="62">
        <f t="shared" ref="Z7:AH7" si="14">Z8</f>
        <v>74.900000000000006</v>
      </c>
      <c r="AA7" s="62">
        <f t="shared" si="14"/>
        <v>70.900000000000006</v>
      </c>
      <c r="AB7" s="62">
        <f t="shared" si="14"/>
        <v>71.2</v>
      </c>
      <c r="AC7" s="62">
        <f t="shared" si="14"/>
        <v>75.8</v>
      </c>
      <c r="AD7" s="62">
        <f t="shared" si="14"/>
        <v>99.1</v>
      </c>
      <c r="AE7" s="62">
        <f t="shared" si="14"/>
        <v>96.6</v>
      </c>
      <c r="AF7" s="62">
        <f t="shared" si="14"/>
        <v>97</v>
      </c>
      <c r="AG7" s="62">
        <f t="shared" si="14"/>
        <v>100.3</v>
      </c>
      <c r="AH7" s="62">
        <f t="shared" si="14"/>
        <v>97.9</v>
      </c>
      <c r="AI7" s="62"/>
      <c r="AJ7" s="62">
        <f>AJ8</f>
        <v>0</v>
      </c>
      <c r="AK7" s="62">
        <f t="shared" ref="AK7:AS7" si="15">AK8</f>
        <v>0</v>
      </c>
      <c r="AL7" s="62">
        <f t="shared" si="15"/>
        <v>0</v>
      </c>
      <c r="AM7" s="62">
        <f t="shared" si="15"/>
        <v>0</v>
      </c>
      <c r="AN7" s="62">
        <f t="shared" si="15"/>
        <v>0</v>
      </c>
      <c r="AO7" s="62">
        <f t="shared" si="15"/>
        <v>11.6</v>
      </c>
      <c r="AP7" s="62">
        <f t="shared" si="15"/>
        <v>17.5</v>
      </c>
      <c r="AQ7" s="62">
        <f t="shared" si="15"/>
        <v>29.1</v>
      </c>
      <c r="AR7" s="62">
        <f t="shared" si="15"/>
        <v>28.2</v>
      </c>
      <c r="AS7" s="62">
        <f t="shared" si="15"/>
        <v>27.6</v>
      </c>
      <c r="AT7" s="62"/>
      <c r="AU7" s="57">
        <f>AU8</f>
        <v>0</v>
      </c>
      <c r="AV7" s="57">
        <f t="shared" ref="AV7:BD7" si="16">AV8</f>
        <v>0</v>
      </c>
      <c r="AW7" s="57">
        <f t="shared" si="16"/>
        <v>0</v>
      </c>
      <c r="AX7" s="57">
        <f t="shared" si="16"/>
        <v>0</v>
      </c>
      <c r="AY7" s="57">
        <f t="shared" si="16"/>
        <v>0</v>
      </c>
      <c r="AZ7" s="57">
        <f t="shared" si="16"/>
        <v>1142</v>
      </c>
      <c r="BA7" s="57">
        <f t="shared" si="16"/>
        <v>711</v>
      </c>
      <c r="BB7" s="57">
        <f t="shared" si="16"/>
        <v>1683</v>
      </c>
      <c r="BC7" s="57">
        <f t="shared" si="16"/>
        <v>2242</v>
      </c>
      <c r="BD7" s="57">
        <f t="shared" si="16"/>
        <v>2303</v>
      </c>
      <c r="BE7" s="57"/>
      <c r="BF7" s="62">
        <f>BF8</f>
        <v>27.4</v>
      </c>
      <c r="BG7" s="62">
        <f t="shared" ref="BG7:BO7" si="17">BG8</f>
        <v>30.3</v>
      </c>
      <c r="BH7" s="62">
        <f t="shared" si="17"/>
        <v>25</v>
      </c>
      <c r="BI7" s="62">
        <f t="shared" si="17"/>
        <v>23.2</v>
      </c>
      <c r="BJ7" s="62">
        <f t="shared" si="17"/>
        <v>25.2</v>
      </c>
      <c r="BK7" s="62">
        <f t="shared" si="17"/>
        <v>18.899999999999999</v>
      </c>
      <c r="BL7" s="62">
        <f t="shared" si="17"/>
        <v>20</v>
      </c>
      <c r="BM7" s="62">
        <f t="shared" si="17"/>
        <v>18.8</v>
      </c>
      <c r="BN7" s="62">
        <f t="shared" si="17"/>
        <v>17.100000000000001</v>
      </c>
      <c r="BO7" s="62">
        <f t="shared" si="17"/>
        <v>16.3</v>
      </c>
      <c r="BP7" s="62"/>
      <c r="BQ7" s="62">
        <f>BQ8</f>
        <v>35.700000000000003</v>
      </c>
      <c r="BR7" s="62">
        <f t="shared" ref="BR7:BZ7" si="18">BR8</f>
        <v>31.1</v>
      </c>
      <c r="BS7" s="62">
        <f t="shared" si="18"/>
        <v>33.6</v>
      </c>
      <c r="BT7" s="62">
        <f t="shared" si="18"/>
        <v>37.799999999999997</v>
      </c>
      <c r="BU7" s="62">
        <f t="shared" si="18"/>
        <v>37.799999999999997</v>
      </c>
      <c r="BV7" s="62">
        <f t="shared" si="18"/>
        <v>33.700000000000003</v>
      </c>
      <c r="BW7" s="62">
        <f t="shared" si="18"/>
        <v>36.700000000000003</v>
      </c>
      <c r="BX7" s="62">
        <f t="shared" si="18"/>
        <v>42.2</v>
      </c>
      <c r="BY7" s="62">
        <f t="shared" si="18"/>
        <v>39.299999999999997</v>
      </c>
      <c r="BZ7" s="62">
        <f t="shared" si="18"/>
        <v>36.5</v>
      </c>
      <c r="CA7" s="62"/>
      <c r="CB7" s="62">
        <f>CB8</f>
        <v>6.8</v>
      </c>
      <c r="CC7" s="62">
        <f t="shared" ref="CC7:CK7" si="19">CC8</f>
        <v>12.1</v>
      </c>
      <c r="CD7" s="62">
        <f t="shared" si="19"/>
        <v>7</v>
      </c>
      <c r="CE7" s="62">
        <f t="shared" si="19"/>
        <v>8.6</v>
      </c>
      <c r="CF7" s="62">
        <f t="shared" si="19"/>
        <v>-0.6</v>
      </c>
      <c r="CG7" s="62">
        <f t="shared" si="19"/>
        <v>-17.100000000000001</v>
      </c>
      <c r="CH7" s="62">
        <f t="shared" si="19"/>
        <v>-42.8</v>
      </c>
      <c r="CI7" s="62">
        <f t="shared" si="19"/>
        <v>-89.2</v>
      </c>
      <c r="CJ7" s="62">
        <f t="shared" si="19"/>
        <v>-56.5</v>
      </c>
      <c r="CK7" s="62">
        <f t="shared" si="19"/>
        <v>-32.799999999999997</v>
      </c>
      <c r="CL7" s="62"/>
      <c r="CM7" s="57">
        <f>CM8</f>
        <v>56305</v>
      </c>
      <c r="CN7" s="57">
        <f t="shared" ref="CN7:CV7" si="20">CN8</f>
        <v>56438</v>
      </c>
      <c r="CO7" s="57">
        <f t="shared" si="20"/>
        <v>58787</v>
      </c>
      <c r="CP7" s="57">
        <f t="shared" si="20"/>
        <v>58954</v>
      </c>
      <c r="CQ7" s="57">
        <f t="shared" si="20"/>
        <v>44002</v>
      </c>
      <c r="CR7" s="57">
        <f t="shared" si="20"/>
        <v>2064</v>
      </c>
      <c r="CS7" s="57">
        <f t="shared" si="20"/>
        <v>1982</v>
      </c>
      <c r="CT7" s="57">
        <f t="shared" si="20"/>
        <v>-3310</v>
      </c>
      <c r="CU7" s="57">
        <f t="shared" si="20"/>
        <v>-5206</v>
      </c>
      <c r="CV7" s="57">
        <f t="shared" si="20"/>
        <v>-10627</v>
      </c>
      <c r="CW7" s="57"/>
      <c r="CX7" s="62" t="s">
        <v>125</v>
      </c>
      <c r="CY7" s="62" t="s">
        <v>125</v>
      </c>
      <c r="CZ7" s="62" t="s">
        <v>125</v>
      </c>
      <c r="DA7" s="62" t="s">
        <v>125</v>
      </c>
      <c r="DB7" s="62" t="s">
        <v>125</v>
      </c>
      <c r="DC7" s="62" t="s">
        <v>125</v>
      </c>
      <c r="DD7" s="62" t="s">
        <v>125</v>
      </c>
      <c r="DE7" s="62" t="s">
        <v>125</v>
      </c>
      <c r="DF7" s="62" t="s">
        <v>125</v>
      </c>
      <c r="DG7" s="62" t="s">
        <v>123</v>
      </c>
      <c r="DH7" s="62"/>
      <c r="DI7" s="58">
        <f>DI8</f>
        <v>3930405</v>
      </c>
      <c r="DJ7" s="58" t="str">
        <f>DJ8</f>
        <v>-</v>
      </c>
      <c r="DK7" s="62" t="s">
        <v>125</v>
      </c>
      <c r="DL7" s="62" t="s">
        <v>125</v>
      </c>
      <c r="DM7" s="62" t="s">
        <v>125</v>
      </c>
      <c r="DN7" s="62" t="s">
        <v>125</v>
      </c>
      <c r="DO7" s="62" t="s">
        <v>125</v>
      </c>
      <c r="DP7" s="62" t="s">
        <v>125</v>
      </c>
      <c r="DQ7" s="62" t="s">
        <v>125</v>
      </c>
      <c r="DR7" s="62" t="s">
        <v>125</v>
      </c>
      <c r="DS7" s="62" t="s">
        <v>125</v>
      </c>
      <c r="DT7" s="62" t="s">
        <v>123</v>
      </c>
      <c r="DU7" s="62"/>
      <c r="DV7" s="62">
        <f>DV8</f>
        <v>447.8</v>
      </c>
      <c r="DW7" s="62">
        <f t="shared" ref="DW7:EE7" si="21">DW8</f>
        <v>298.60000000000002</v>
      </c>
      <c r="DX7" s="62">
        <f t="shared" si="21"/>
        <v>234.6</v>
      </c>
      <c r="DY7" s="62">
        <f t="shared" si="21"/>
        <v>141.19999999999999</v>
      </c>
      <c r="DZ7" s="62">
        <f t="shared" si="21"/>
        <v>154</v>
      </c>
      <c r="EA7" s="62">
        <f t="shared" si="21"/>
        <v>156.69999999999999</v>
      </c>
      <c r="EB7" s="62">
        <f t="shared" si="21"/>
        <v>29.2</v>
      </c>
      <c r="EC7" s="62">
        <f t="shared" si="21"/>
        <v>22.7</v>
      </c>
      <c r="ED7" s="62">
        <f t="shared" si="21"/>
        <v>13.8</v>
      </c>
      <c r="EE7" s="62">
        <f t="shared" si="21"/>
        <v>13.9</v>
      </c>
      <c r="EF7" s="62"/>
      <c r="EG7" s="63"/>
      <c r="EH7" s="63"/>
      <c r="EI7" s="63"/>
      <c r="EJ7" s="63"/>
      <c r="EK7" s="63"/>
      <c r="EL7" s="63"/>
      <c r="EM7" s="63"/>
      <c r="EN7" s="63"/>
      <c r="EO7" s="63"/>
      <c r="EP7" s="63"/>
    </row>
    <row r="8" spans="1:146" s="64" customFormat="1">
      <c r="A8" s="40"/>
      <c r="B8" s="65">
        <v>2016</v>
      </c>
      <c r="C8" s="65">
        <v>450006</v>
      </c>
      <c r="D8" s="65">
        <v>47</v>
      </c>
      <c r="E8" s="65">
        <v>11</v>
      </c>
      <c r="F8" s="65">
        <v>1</v>
      </c>
      <c r="G8" s="65">
        <v>1</v>
      </c>
      <c r="H8" s="65" t="s">
        <v>126</v>
      </c>
      <c r="I8" s="65" t="s">
        <v>127</v>
      </c>
      <c r="J8" s="65" t="s">
        <v>128</v>
      </c>
      <c r="K8" s="65" t="s">
        <v>129</v>
      </c>
      <c r="L8" s="65" t="s">
        <v>130</v>
      </c>
      <c r="M8" s="65" t="s">
        <v>131</v>
      </c>
      <c r="N8" s="65"/>
      <c r="O8" s="66" t="s">
        <v>132</v>
      </c>
      <c r="P8" s="66" t="s">
        <v>132</v>
      </c>
      <c r="Q8" s="67">
        <v>4112</v>
      </c>
      <c r="R8" s="67">
        <v>130</v>
      </c>
      <c r="S8" s="68">
        <v>0</v>
      </c>
      <c r="T8" s="69" t="s">
        <v>133</v>
      </c>
      <c r="U8" s="66">
        <v>0</v>
      </c>
      <c r="V8" s="69" t="s">
        <v>134</v>
      </c>
      <c r="W8" s="70">
        <v>0</v>
      </c>
      <c r="X8" s="69" t="s">
        <v>134</v>
      </c>
      <c r="Y8" s="71">
        <v>70.5</v>
      </c>
      <c r="Z8" s="71">
        <v>74.900000000000006</v>
      </c>
      <c r="AA8" s="71">
        <v>70.900000000000006</v>
      </c>
      <c r="AB8" s="71">
        <v>71.2</v>
      </c>
      <c r="AC8" s="71">
        <v>75.8</v>
      </c>
      <c r="AD8" s="71">
        <v>99.1</v>
      </c>
      <c r="AE8" s="71">
        <v>96.6</v>
      </c>
      <c r="AF8" s="71">
        <v>97</v>
      </c>
      <c r="AG8" s="71">
        <v>100.3</v>
      </c>
      <c r="AH8" s="71">
        <v>97.9</v>
      </c>
      <c r="AI8" s="71">
        <v>92.5</v>
      </c>
      <c r="AJ8" s="71">
        <v>0</v>
      </c>
      <c r="AK8" s="71">
        <v>0</v>
      </c>
      <c r="AL8" s="71">
        <v>0</v>
      </c>
      <c r="AM8" s="71">
        <v>0</v>
      </c>
      <c r="AN8" s="71">
        <v>0</v>
      </c>
      <c r="AO8" s="71">
        <v>11.6</v>
      </c>
      <c r="AP8" s="71">
        <v>17.5</v>
      </c>
      <c r="AQ8" s="71">
        <v>29.1</v>
      </c>
      <c r="AR8" s="71">
        <v>28.2</v>
      </c>
      <c r="AS8" s="71">
        <v>27.6</v>
      </c>
      <c r="AT8" s="71">
        <v>32.4</v>
      </c>
      <c r="AU8" s="72">
        <v>0</v>
      </c>
      <c r="AV8" s="72">
        <v>0</v>
      </c>
      <c r="AW8" s="72">
        <v>0</v>
      </c>
      <c r="AX8" s="72">
        <v>0</v>
      </c>
      <c r="AY8" s="72">
        <v>0</v>
      </c>
      <c r="AZ8" s="72">
        <v>1142</v>
      </c>
      <c r="BA8" s="72">
        <v>711</v>
      </c>
      <c r="BB8" s="72">
        <v>1683</v>
      </c>
      <c r="BC8" s="72">
        <v>2242</v>
      </c>
      <c r="BD8" s="72">
        <v>2303</v>
      </c>
      <c r="BE8" s="72">
        <v>7439</v>
      </c>
      <c r="BF8" s="71">
        <v>27.4</v>
      </c>
      <c r="BG8" s="71">
        <v>30.3</v>
      </c>
      <c r="BH8" s="71">
        <v>25</v>
      </c>
      <c r="BI8" s="71">
        <v>23.2</v>
      </c>
      <c r="BJ8" s="71">
        <v>25.2</v>
      </c>
      <c r="BK8" s="71">
        <v>18.899999999999999</v>
      </c>
      <c r="BL8" s="71">
        <v>20</v>
      </c>
      <c r="BM8" s="71">
        <v>18.8</v>
      </c>
      <c r="BN8" s="71">
        <v>17.100000000000001</v>
      </c>
      <c r="BO8" s="71">
        <v>16.3</v>
      </c>
      <c r="BP8" s="71">
        <v>20.7</v>
      </c>
      <c r="BQ8" s="71">
        <v>35.700000000000003</v>
      </c>
      <c r="BR8" s="71">
        <v>31.1</v>
      </c>
      <c r="BS8" s="71">
        <v>33.6</v>
      </c>
      <c r="BT8" s="71">
        <v>37.799999999999997</v>
      </c>
      <c r="BU8" s="71">
        <v>37.799999999999997</v>
      </c>
      <c r="BV8" s="71">
        <v>33.700000000000003</v>
      </c>
      <c r="BW8" s="71">
        <v>36.700000000000003</v>
      </c>
      <c r="BX8" s="71">
        <v>42.2</v>
      </c>
      <c r="BY8" s="71">
        <v>39.299999999999997</v>
      </c>
      <c r="BZ8" s="71">
        <v>36.5</v>
      </c>
      <c r="CA8" s="71">
        <v>38.299999999999997</v>
      </c>
      <c r="CB8" s="71">
        <v>6.8</v>
      </c>
      <c r="CC8" s="71">
        <v>12.1</v>
      </c>
      <c r="CD8" s="71">
        <v>7</v>
      </c>
      <c r="CE8" s="73">
        <v>8.6</v>
      </c>
      <c r="CF8" s="73">
        <v>-0.6</v>
      </c>
      <c r="CG8" s="71">
        <v>-17.100000000000001</v>
      </c>
      <c r="CH8" s="71">
        <v>-42.8</v>
      </c>
      <c r="CI8" s="71">
        <v>-89.2</v>
      </c>
      <c r="CJ8" s="71">
        <v>-56.5</v>
      </c>
      <c r="CK8" s="71">
        <v>-32.799999999999997</v>
      </c>
      <c r="CL8" s="71">
        <v>-17.899999999999999</v>
      </c>
      <c r="CM8" s="72">
        <v>56305</v>
      </c>
      <c r="CN8" s="72">
        <v>56438</v>
      </c>
      <c r="CO8" s="72">
        <v>58787</v>
      </c>
      <c r="CP8" s="72">
        <v>58954</v>
      </c>
      <c r="CQ8" s="72">
        <v>44002</v>
      </c>
      <c r="CR8" s="72">
        <v>2064</v>
      </c>
      <c r="CS8" s="72">
        <v>1982</v>
      </c>
      <c r="CT8" s="72">
        <v>-3310</v>
      </c>
      <c r="CU8" s="72">
        <v>-5206</v>
      </c>
      <c r="CV8" s="72">
        <v>-10627</v>
      </c>
      <c r="CW8" s="72">
        <v>-8789</v>
      </c>
      <c r="CX8" s="71" t="s">
        <v>135</v>
      </c>
      <c r="CY8" s="71" t="s">
        <v>135</v>
      </c>
      <c r="CZ8" s="71" t="s">
        <v>135</v>
      </c>
      <c r="DA8" s="71" t="s">
        <v>135</v>
      </c>
      <c r="DB8" s="71" t="s">
        <v>135</v>
      </c>
      <c r="DC8" s="71" t="s">
        <v>135</v>
      </c>
      <c r="DD8" s="71" t="s">
        <v>135</v>
      </c>
      <c r="DE8" s="71" t="s">
        <v>135</v>
      </c>
      <c r="DF8" s="71" t="s">
        <v>135</v>
      </c>
      <c r="DG8" s="71" t="s">
        <v>135</v>
      </c>
      <c r="DH8" s="71" t="s">
        <v>135</v>
      </c>
      <c r="DI8" s="67">
        <v>3930405</v>
      </c>
      <c r="DJ8" s="67" t="s">
        <v>135</v>
      </c>
      <c r="DK8" s="71" t="s">
        <v>135</v>
      </c>
      <c r="DL8" s="71" t="s">
        <v>135</v>
      </c>
      <c r="DM8" s="71" t="s">
        <v>135</v>
      </c>
      <c r="DN8" s="71" t="s">
        <v>135</v>
      </c>
      <c r="DO8" s="71" t="s">
        <v>135</v>
      </c>
      <c r="DP8" s="71" t="s">
        <v>135</v>
      </c>
      <c r="DQ8" s="71" t="s">
        <v>135</v>
      </c>
      <c r="DR8" s="71" t="s">
        <v>135</v>
      </c>
      <c r="DS8" s="71" t="s">
        <v>135</v>
      </c>
      <c r="DT8" s="71" t="s">
        <v>135</v>
      </c>
      <c r="DU8" s="71" t="s">
        <v>135</v>
      </c>
      <c r="DV8" s="71">
        <v>447.8</v>
      </c>
      <c r="DW8" s="71">
        <v>298.60000000000002</v>
      </c>
      <c r="DX8" s="71">
        <v>234.6</v>
      </c>
      <c r="DY8" s="71">
        <v>141.19999999999999</v>
      </c>
      <c r="DZ8" s="71">
        <v>154</v>
      </c>
      <c r="EA8" s="71">
        <v>156.69999999999999</v>
      </c>
      <c r="EB8" s="71">
        <v>29.2</v>
      </c>
      <c r="EC8" s="71">
        <v>22.7</v>
      </c>
      <c r="ED8" s="71">
        <v>13.8</v>
      </c>
      <c r="EE8" s="71">
        <v>13.9</v>
      </c>
      <c r="EF8" s="71">
        <v>38.700000000000003</v>
      </c>
      <c r="EG8" s="74">
        <v>3.5999999999999999E-3</v>
      </c>
      <c r="EH8" s="75">
        <v>3.8999999999999998E-3</v>
      </c>
      <c r="EI8" s="75">
        <v>3.3999999999999998E-3</v>
      </c>
      <c r="EJ8" s="75">
        <v>2.8999999999999998E-3</v>
      </c>
      <c r="EK8" s="75">
        <v>3.3E-3</v>
      </c>
      <c r="EL8" s="75">
        <v>2.01E-2</v>
      </c>
      <c r="EM8" s="75">
        <v>1.2200000000000001E-2</v>
      </c>
      <c r="EN8" s="75">
        <v>1.21E-2</v>
      </c>
      <c r="EO8" s="75">
        <v>9.1000000000000004E-3</v>
      </c>
      <c r="EP8" s="75">
        <v>1.14E-2</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2018-03-16T05:26:04Z</cp:lastPrinted>
  <dcterms:created xsi:type="dcterms:W3CDTF">2018-02-09T01:43:19Z</dcterms:created>
  <dcterms:modified xsi:type="dcterms:W3CDTF">2018-03-26T01:32:14Z</dcterms:modified>
</cp:coreProperties>
</file>