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313 ★公表に向けて（観光・駐車場）\01 事業係から提出\作業用\02政令市\01北海道札幌市-\"/>
    </mc:Choice>
  </mc:AlternateContent>
  <workbookProtection workbookAlgorithmName="SHA-512" workbookHashValue="9u3dlR760uFKUg7QIj/KJBlotNa7gat4M+VkQtJEcfjmzl+JOovS5WYl7DYzM3KYQrfVFwudlN3E9YtUr/3VFA==" workbookSaltValue="a4MD8H9jnVq4vYoYbgeItA==" workbookSpinCount="100000" lockStructure="1"/>
  <bookViews>
    <workbookView xWindow="48" yWindow="36" windowWidth="14532" windowHeight="1326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MI77" i="4" s="1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GQ51" i="4"/>
  <c r="BZ51" i="4"/>
  <c r="LT76" i="4"/>
  <c r="LH30" i="4"/>
  <c r="BZ30" i="4"/>
  <c r="IE76" i="4"/>
  <c r="GQ30" i="4"/>
  <c r="HP76" i="4"/>
  <c r="FX30" i="4"/>
  <c r="BG30" i="4"/>
  <c r="LE76" i="4"/>
  <c r="FX51" i="4"/>
  <c r="AV76" i="4"/>
  <c r="KO51" i="4"/>
  <c r="KO30" i="4"/>
  <c r="BG51" i="4"/>
  <c r="HA76" i="4"/>
  <c r="AN51" i="4"/>
  <c r="FE30" i="4"/>
  <c r="AG76" i="4"/>
  <c r="AN30" i="4"/>
  <c r="JV51" i="4"/>
  <c r="KP76" i="4"/>
  <c r="FE51" i="4"/>
  <c r="JV30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<sst xmlns="http://schemas.openxmlformats.org/spreadsheetml/2006/main" count="286" uniqueCount="135">
  <si>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</si>
  <si>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</si>
  <si>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</si>
  <si>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</si>
  <si>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</si>
  <si>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</si>
  <si>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</si>
  <si>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</si>
  <si>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</si>
  <si>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</si>
  <si>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</si>
  <si>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</si>
  <si>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</si>
  <si>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</si>
  <si>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</si>
  <si>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</si>
  <si>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</si>
  <si>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</si>
  <si>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</si>
  <si>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</si>
  <si>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</si>
  <si>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</si>
  <si>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</si>
  <si>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</si>
  <si>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</si>
  <si>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</si>
  <si>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</si>
  <si>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</si>
  <si>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</si>
  <si>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</si>
  <si>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</si>
  <si>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</si>
  <si>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</si>
  <si>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</si>
  <si>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</si>
  <si>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</si>
  <si>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</si>
  <si>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</si>
  <si>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</si>
  <si>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</si>
  <si>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</si>
  <si>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</si>
  <si>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</si>
  <si>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</si>
  <si>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</si>
  <si>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</si>
  <si>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</si>
  <si>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</si>
  <si>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</si>
  <si>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</si>
  <si>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</si>
  <si>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</si>
  <si>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</si>
  <si>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</si>
  <si>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</si>
  <si>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</si>
  <si>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</si>
  <si>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</si>
  <si>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</si>
  <si>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</si>
  <si>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</si>
  <si>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</si>
  <si>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</si>
  <si>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</si>
  <si>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</si>
  <si>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</si>
  <si>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</si>
  <si>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</si>
  <si>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</si>
  <si>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</si>
  <si>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</si>
  <si>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</si>
  <si>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</si>
  <si>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</si>
  <si>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</si>
  <si>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</si>
  <si>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</si>
  <si>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</si>
  <si>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</si>
  <si>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</si>
  <si>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</si>
  <si>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</si>
  <si>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</si>
  <si>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</si>
  <si>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</si>
  <si>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</si>
  <si>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</si>
  <si>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</si>
  <si>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</si>
  <si>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</si>
  <si>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</si>
  <si>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</si>
  <si>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</si>
  <si>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</si>
  <si>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</si>
  <si>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</si>
  <si>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</si>
  <si>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</si>
  <si>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</si>
  <si>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</si>
  <si>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</si>
  <si>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</si>
  <si>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</si>
  <si>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</si>
  <si>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</si>
  <si>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</si>
  <si>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</si>
  <si>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</si>
  <si>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</si>
  <si>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</si>
  <si>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</si>
  <si>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</si>
  <si>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</si>
  <si>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北海道　札幌市</t>
  </si>
  <si>
    <t>札幌駅北口駐車場</t>
  </si>
  <si>
    <t>法非適用</t>
  </si>
  <si>
    <t>駐車場整備事業</t>
  </si>
  <si>
    <t>-</t>
  </si>
  <si>
    <t>Ａ２Ｂ１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</si>
  <si>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</si>
  <si>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</si>
  <si>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</si>
  <si>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</si>
  <si>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</si>
  <si>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</si>
  <si>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</si>
  <si>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</si>
  <si>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</si>
  <si>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</si>
  <si>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</si>
  <si>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収益的収支比率は、類似施設平均値よりも低い年があるものの、過去5年において100％を超え、単年度収支は黒字を維持している。売上高ＧＯＰ比率およびＥＢＩＴＤＡは類似施設平均値を大きく上回っており、当該事業の収益等の状況はおおむね良好と判断できる。</t>
    <rPh sb="0" eb="3">
      <t>シュウエキテキ</t>
    </rPh>
    <rPh sb="3" eb="5">
      <t>シュウシ</t>
    </rPh>
    <rPh sb="5" eb="7">
      <t>ヒリツ</t>
    </rPh>
    <rPh sb="29" eb="31">
      <t>カコ</t>
    </rPh>
    <rPh sb="32" eb="33">
      <t>ネン</t>
    </rPh>
    <rPh sb="42" eb="43">
      <t>コ</t>
    </rPh>
    <rPh sb="45" eb="48">
      <t>タンネンド</t>
    </rPh>
    <rPh sb="48" eb="50">
      <t>シュウシ</t>
    </rPh>
    <rPh sb="51" eb="53">
      <t>クロジ</t>
    </rPh>
    <rPh sb="54" eb="56">
      <t>イジ</t>
    </rPh>
    <rPh sb="61" eb="63">
      <t>ウリアゲ</t>
    </rPh>
    <rPh sb="63" eb="64">
      <t>ダカ</t>
    </rPh>
    <rPh sb="67" eb="69">
      <t>ヒリツ</t>
    </rPh>
    <rPh sb="79" eb="81">
      <t>ルイジ</t>
    </rPh>
    <rPh sb="81" eb="83">
      <t>シセツ</t>
    </rPh>
    <rPh sb="83" eb="86">
      <t>ヘイキンチ</t>
    </rPh>
    <rPh sb="87" eb="88">
      <t>オオ</t>
    </rPh>
    <rPh sb="90" eb="92">
      <t>ウワマワ</t>
    </rPh>
    <rPh sb="97" eb="99">
      <t>トウガイ</t>
    </rPh>
    <rPh sb="99" eb="101">
      <t>ジギョウ</t>
    </rPh>
    <rPh sb="102" eb="104">
      <t>シュウエキ</t>
    </rPh>
    <rPh sb="104" eb="105">
      <t>トウ</t>
    </rPh>
    <rPh sb="106" eb="108">
      <t>ジョウキョウ</t>
    </rPh>
    <rPh sb="113" eb="115">
      <t>リョウコウ</t>
    </rPh>
    <phoneticPr fontId="6"/>
  </si>
  <si>
    <t>稼働率が100％を上回っており、類似施設平均値よりも高く、おおむね良好な値を保っている。</t>
    <rPh sb="0" eb="2">
      <t>カドウ</t>
    </rPh>
    <rPh sb="2" eb="3">
      <t>リツ</t>
    </rPh>
    <rPh sb="9" eb="11">
      <t>ウワマワ</t>
    </rPh>
    <rPh sb="16" eb="18">
      <t>ルイジ</t>
    </rPh>
    <rPh sb="18" eb="20">
      <t>シセツ</t>
    </rPh>
    <rPh sb="20" eb="22">
      <t>ヘイキン</t>
    </rPh>
    <rPh sb="22" eb="23">
      <t>チ</t>
    </rPh>
    <rPh sb="26" eb="27">
      <t>タカ</t>
    </rPh>
    <rPh sb="33" eb="35">
      <t>リョウコウ</t>
    </rPh>
    <rPh sb="36" eb="37">
      <t>アタイ</t>
    </rPh>
    <rPh sb="38" eb="39">
      <t>タモ</t>
    </rPh>
    <phoneticPr fontId="6"/>
  </si>
  <si>
    <t>当該事業については、29年度をもって地方債を完済することに伴い、30年度からは一般会計化する予定である。収益性がおおむね良好であることから、一般会計化した後も、引き続き健全な運営ができるものと判断できる。</t>
    <rPh sb="52" eb="55">
      <t>シュウエキセイ</t>
    </rPh>
    <rPh sb="60" eb="62">
      <t>リョウコウ</t>
    </rPh>
    <rPh sb="70" eb="72">
      <t>イッパン</t>
    </rPh>
    <rPh sb="72" eb="74">
      <t>カイケイ</t>
    </rPh>
    <rPh sb="74" eb="75">
      <t>カ</t>
    </rPh>
    <rPh sb="77" eb="78">
      <t>アト</t>
    </rPh>
    <rPh sb="80" eb="81">
      <t>ヒ</t>
    </rPh>
    <rPh sb="82" eb="83">
      <t>ツヅ</t>
    </rPh>
    <rPh sb="84" eb="86">
      <t>ケンゼン</t>
    </rPh>
    <rPh sb="87" eb="89">
      <t>ウンエイ</t>
    </rPh>
    <rPh sb="96" eb="98">
      <t>ハンダン</t>
    </rPh>
    <phoneticPr fontId="6"/>
  </si>
  <si>
    <t>企業債の返済が進み、企業債残高対料金収入比率が年々低くなっており、類似団体平均値と比較しても低い状態を維持している。
また、設備投資見込額についても、当該駐車場を初期に整備した時の費用や修繕費の実績に比べて、極端に高い値となっていない。おおむね良好な値である。</t>
    <rPh sb="0" eb="2">
      <t>キギョウ</t>
    </rPh>
    <rPh sb="2" eb="3">
      <t>サイ</t>
    </rPh>
    <rPh sb="4" eb="6">
      <t>ヘンサイ</t>
    </rPh>
    <rPh sb="7" eb="8">
      <t>スス</t>
    </rPh>
    <rPh sb="23" eb="25">
      <t>ネンネン</t>
    </rPh>
    <rPh sb="25" eb="26">
      <t>ヒク</t>
    </rPh>
    <rPh sb="33" eb="35">
      <t>ルイジ</t>
    </rPh>
    <rPh sb="35" eb="37">
      <t>ダンタイ</t>
    </rPh>
    <rPh sb="37" eb="40">
      <t>ヘイキンチ</t>
    </rPh>
    <rPh sb="41" eb="43">
      <t>ヒカク</t>
    </rPh>
    <rPh sb="46" eb="47">
      <t>ヒク</t>
    </rPh>
    <rPh sb="48" eb="50">
      <t>ジョウタイ</t>
    </rPh>
    <rPh sb="51" eb="53">
      <t>イジ</t>
    </rPh>
    <rPh sb="62" eb="64">
      <t>セツビ</t>
    </rPh>
    <rPh sb="64" eb="66">
      <t>トウシ</t>
    </rPh>
    <rPh sb="66" eb="68">
      <t>ミコ</t>
    </rPh>
    <rPh sb="68" eb="69">
      <t>ガク</t>
    </rPh>
    <rPh sb="75" eb="77">
      <t>トウガイ</t>
    </rPh>
    <rPh sb="77" eb="80">
      <t>チュウシャジョウ</t>
    </rPh>
    <rPh sb="81" eb="83">
      <t>ショキ</t>
    </rPh>
    <rPh sb="84" eb="86">
      <t>セイビ</t>
    </rPh>
    <rPh sb="88" eb="89">
      <t>トキ</t>
    </rPh>
    <rPh sb="90" eb="92">
      <t>ヒヨウ</t>
    </rPh>
    <rPh sb="93" eb="96">
      <t>シュウゼンヒ</t>
    </rPh>
    <rPh sb="97" eb="99">
      <t>ジッセキ</t>
    </rPh>
    <rPh sb="100" eb="101">
      <t>クラ</t>
    </rPh>
    <rPh sb="104" eb="106">
      <t>キョクタン</t>
    </rPh>
    <rPh sb="107" eb="108">
      <t>タカ</t>
    </rPh>
    <rPh sb="109" eb="110">
      <t>アタイ</t>
    </rPh>
    <rPh sb="122" eb="124">
      <t>リョウコウ</t>
    </rPh>
    <rPh sb="125" eb="126">
      <t>アタイ</t>
    </rPh>
    <phoneticPr fontId="6"/>
  </si>
  <si>
    <t>非設置</t>
    <rPh sb="0" eb="1">
      <t>ヒ</t>
    </rPh>
    <rPh sb="1" eb="3">
      <t>セッチ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</si>
</sst>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4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0" fillId="0" borderId="6" xfId="1" applyFont="1" applyBorder="1" applyAlignment="1" applyProtection="1">
      <alignment horizontal="left" vertical="top" shrinkToFit="1"/>
      <protection hidden="1"/>
    </xf>
    <xf numFmtId="0" fontId="10" fillId="0" borderId="7" xfId="1" applyFont="1" applyBorder="1" applyAlignment="1" applyProtection="1">
      <alignment horizontal="left" vertical="top" shrinkToFit="1"/>
      <protection hidden="1"/>
    </xf>
    <xf numFmtId="0" fontId="10" fillId="0" borderId="8" xfId="1" applyFont="1" applyBorder="1" applyAlignment="1" applyProtection="1">
      <alignment horizontal="left" vertical="top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107.6</c:v>
                </c:pt>
                <c:pt idx="1">
                  <c:v>106.1</c:v>
                </c:pt>
                <c:pt idx="2">
                  <c:v>119.8</c:v>
                </c:pt>
                <c:pt idx="3">
                  <c:v>113.8</c:v>
                </c:pt>
                <c:pt idx="4">
                  <c:v>139.1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502424"/>
        <c:axId val="31350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138.69999999999999</c:v>
                </c:pt>
                <c:pt idx="1">
                  <c:v>110.6</c:v>
                </c:pt>
                <c:pt idx="2">
                  <c:v>118.2</c:v>
                </c:pt>
                <c:pt idx="3">
                  <c:v>120.9</c:v>
                </c:pt>
                <c:pt idx="4">
                  <c:v>205.8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02424"/>
        <c:axId val="313502816"/>
      </c:lineChart>
      <c:dateAx>
        <c:axId val="313502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3502816"/>
        <c:crosses val="autoZero"/>
        <c:auto val="1"/>
        <c:lblOffset val="100"/>
        <c:baseTimeUnit val="years"/>
      </c:dateAx>
      <c:valAx>
        <c:axId val="31350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502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176.9</c:v>
                </c:pt>
                <c:pt idx="1">
                  <c:v>131</c:v>
                </c:pt>
                <c:pt idx="2">
                  <c:v>80.599999999999994</c:v>
                </c:pt>
                <c:pt idx="3">
                  <c:v>39.700000000000003</c:v>
                </c:pt>
                <c:pt idx="4">
                  <c:v>9.6999999999999993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18144"/>
        <c:axId val="31701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543</c:v>
                </c:pt>
                <c:pt idx="1">
                  <c:v>421.1</c:v>
                </c:pt>
                <c:pt idx="2">
                  <c:v>339.7</c:v>
                </c:pt>
                <c:pt idx="3">
                  <c:v>269.89999999999998</c:v>
                </c:pt>
                <c:pt idx="4">
                  <c:v>196.2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18144"/>
        <c:axId val="317018536"/>
      </c:lineChart>
      <c:dateAx>
        <c:axId val="31701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18536"/>
        <c:crosses val="autoZero"/>
        <c:auto val="1"/>
        <c:lblOffset val="100"/>
        <c:baseTimeUnit val="years"/>
      </c:dateAx>
      <c:valAx>
        <c:axId val="31701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18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19320"/>
        <c:axId val="3170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19320"/>
        <c:axId val="317019712"/>
      </c:lineChart>
      <c:dateAx>
        <c:axId val="31701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19712"/>
        <c:crosses val="autoZero"/>
        <c:auto val="1"/>
        <c:lblOffset val="100"/>
        <c:baseTimeUnit val="years"/>
      </c:dateAx>
      <c:valAx>
        <c:axId val="31701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1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20496"/>
        <c:axId val="31702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0496"/>
        <c:axId val="317020888"/>
      </c:lineChart>
      <c:dateAx>
        <c:axId val="31702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020888"/>
        <c:crosses val="autoZero"/>
        <c:auto val="1"/>
        <c:lblOffset val="100"/>
        <c:baseTimeUnit val="years"/>
      </c:dateAx>
      <c:valAx>
        <c:axId val="31702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2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021672"/>
        <c:axId val="657824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27.8</c:v>
                </c:pt>
                <c:pt idx="1">
                  <c:v>30.1</c:v>
                </c:pt>
                <c:pt idx="2">
                  <c:v>26.5</c:v>
                </c:pt>
                <c:pt idx="3">
                  <c:v>25.2</c:v>
                </c:pt>
                <c:pt idx="4">
                  <c:v>28.8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21672"/>
        <c:axId val="657824808"/>
      </c:lineChart>
      <c:dateAx>
        <c:axId val="317021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4808"/>
        <c:crosses val="autoZero"/>
        <c:auto val="1"/>
        <c:lblOffset val="100"/>
        <c:baseTimeUnit val="years"/>
      </c:dateAx>
      <c:valAx>
        <c:axId val="657824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7021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5592"/>
        <c:axId val="65782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650</c:v>
                </c:pt>
                <c:pt idx="1">
                  <c:v>650</c:v>
                </c:pt>
                <c:pt idx="2">
                  <c:v>543</c:v>
                </c:pt>
                <c:pt idx="3">
                  <c:v>454</c:v>
                </c:pt>
                <c:pt idx="4">
                  <c:v>384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5592"/>
        <c:axId val="657825984"/>
      </c:lineChart>
      <c:dateAx>
        <c:axId val="65782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5984"/>
        <c:crosses val="autoZero"/>
        <c:auto val="1"/>
        <c:lblOffset val="100"/>
        <c:baseTimeUnit val="years"/>
      </c:dateAx>
      <c:valAx>
        <c:axId val="65782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5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401.3</c:v>
                </c:pt>
                <c:pt idx="1">
                  <c:v>403</c:v>
                </c:pt>
                <c:pt idx="2">
                  <c:v>399.6</c:v>
                </c:pt>
                <c:pt idx="3">
                  <c:v>403.9</c:v>
                </c:pt>
                <c:pt idx="4">
                  <c:v>399.1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6768"/>
        <c:axId val="657827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195.5</c:v>
                </c:pt>
                <c:pt idx="1">
                  <c:v>199.1</c:v>
                </c:pt>
                <c:pt idx="2">
                  <c:v>191.4</c:v>
                </c:pt>
                <c:pt idx="3">
                  <c:v>194.7</c:v>
                </c:pt>
                <c:pt idx="4">
                  <c:v>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6768"/>
        <c:axId val="657827160"/>
      </c:lineChart>
      <c:dateAx>
        <c:axId val="65782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7160"/>
        <c:crosses val="autoZero"/>
        <c:auto val="1"/>
        <c:lblOffset val="100"/>
        <c:baseTimeUnit val="years"/>
      </c:dateAx>
      <c:valAx>
        <c:axId val="657827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6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57.3</c:v>
                </c:pt>
                <c:pt idx="1">
                  <c:v>55.9</c:v>
                </c:pt>
                <c:pt idx="2">
                  <c:v>64.5</c:v>
                </c:pt>
                <c:pt idx="3">
                  <c:v>55.3</c:v>
                </c:pt>
                <c:pt idx="4">
                  <c:v>58.9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7944"/>
        <c:axId val="65782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24.4</c:v>
                </c:pt>
                <c:pt idx="2">
                  <c:v>24.2</c:v>
                </c:pt>
                <c:pt idx="3">
                  <c:v>25.5</c:v>
                </c:pt>
                <c:pt idx="4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7944"/>
        <c:axId val="657828336"/>
      </c:lineChart>
      <c:dateAx>
        <c:axId val="657827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8336"/>
        <c:crosses val="autoZero"/>
        <c:auto val="1"/>
        <c:lblOffset val="100"/>
        <c:baseTimeUnit val="years"/>
      </c:dateAx>
      <c:valAx>
        <c:axId val="65782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7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138662</c:v>
                </c:pt>
                <c:pt idx="1">
                  <c:v>135195</c:v>
                </c:pt>
                <c:pt idx="2">
                  <c:v>162608</c:v>
                </c:pt>
                <c:pt idx="3">
                  <c:v>138198</c:v>
                </c:pt>
                <c:pt idx="4">
                  <c:v>147077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29120"/>
        <c:axId val="65782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40082</c:v>
                </c:pt>
                <c:pt idx="1">
                  <c:v>40365</c:v>
                </c:pt>
                <c:pt idx="2">
                  <c:v>48967</c:v>
                </c:pt>
                <c:pt idx="3">
                  <c:v>46827</c:v>
                </c:pt>
                <c:pt idx="4">
                  <c:v>47288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29120"/>
        <c:axId val="657829512"/>
      </c:lineChart>
      <c:dateAx>
        <c:axId val="6578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829512"/>
        <c:crosses val="autoZero"/>
        <c:auto val="1"/>
        <c:lblOffset val="100"/>
        <c:baseTimeUnit val="years"/>
      </c:dateAx>
      <c:valAx>
        <c:axId val="65782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57829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60" zoomScaleNormal="60" zoomScaleSheetLayoutView="70" workbookViewId="0"/>
  </sheetViews>
  <sheetFormatPr defaultColWidth="2.6640625" defaultRowHeight="13.2"/>
  <cols>
    <col min="1" max="1" width="2.6640625" style="3" customWidth="1"/>
    <col min="2" max="2" width="0.88671875" style="3" customWidth="1"/>
    <col min="3" max="244" width="0.6640625" style="3" customWidth="1"/>
    <col min="245" max="245" width="0.88671875" style="3" customWidth="1"/>
    <col min="246" max="366" width="0.6640625" style="3" customWidth="1"/>
    <col min="367" max="367" width="2.6640625" style="3"/>
    <col min="368" max="382" width="3.109375" style="3" customWidth="1"/>
    <col min="383" max="16384" width="2.6640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82" t="str">
        <f>データ!H6&amp;"　"&amp;データ!I6</f>
        <v>北海道札幌市　札幌駅北口駐車場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Ａ２Ｂ１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134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10035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その他駐車場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地下式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19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230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340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130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107.6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106.1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119.8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113.8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139.1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21">
        <f>データ!DK7</f>
        <v>401.3</v>
      </c>
      <c r="JD31" s="122"/>
      <c r="JE31" s="122"/>
      <c r="JF31" s="122"/>
      <c r="JG31" s="122"/>
      <c r="JH31" s="122"/>
      <c r="JI31" s="122"/>
      <c r="JJ31" s="122"/>
      <c r="JK31" s="122"/>
      <c r="JL31" s="122"/>
      <c r="JM31" s="122"/>
      <c r="JN31" s="122"/>
      <c r="JO31" s="122"/>
      <c r="JP31" s="122"/>
      <c r="JQ31" s="122"/>
      <c r="JR31" s="122"/>
      <c r="JS31" s="122"/>
      <c r="JT31" s="122"/>
      <c r="JU31" s="123"/>
      <c r="JV31" s="121">
        <f>データ!DL7</f>
        <v>403</v>
      </c>
      <c r="JW31" s="122"/>
      <c r="JX31" s="122"/>
      <c r="JY31" s="122"/>
      <c r="JZ31" s="122"/>
      <c r="KA31" s="122"/>
      <c r="KB31" s="122"/>
      <c r="KC31" s="122"/>
      <c r="KD31" s="122"/>
      <c r="KE31" s="122"/>
      <c r="KF31" s="122"/>
      <c r="KG31" s="122"/>
      <c r="KH31" s="122"/>
      <c r="KI31" s="122"/>
      <c r="KJ31" s="122"/>
      <c r="KK31" s="122"/>
      <c r="KL31" s="122"/>
      <c r="KM31" s="122"/>
      <c r="KN31" s="123"/>
      <c r="KO31" s="121">
        <f>データ!DM7</f>
        <v>399.6</v>
      </c>
      <c r="KP31" s="122"/>
      <c r="KQ31" s="122"/>
      <c r="KR31" s="122"/>
      <c r="KS31" s="122"/>
      <c r="KT31" s="122"/>
      <c r="KU31" s="122"/>
      <c r="KV31" s="122"/>
      <c r="KW31" s="122"/>
      <c r="KX31" s="122"/>
      <c r="KY31" s="122"/>
      <c r="KZ31" s="122"/>
      <c r="LA31" s="122"/>
      <c r="LB31" s="122"/>
      <c r="LC31" s="122"/>
      <c r="LD31" s="122"/>
      <c r="LE31" s="122"/>
      <c r="LF31" s="122"/>
      <c r="LG31" s="123"/>
      <c r="LH31" s="121">
        <f>データ!DN7</f>
        <v>403.9</v>
      </c>
      <c r="LI31" s="122"/>
      <c r="LJ31" s="122"/>
      <c r="LK31" s="122"/>
      <c r="LL31" s="122"/>
      <c r="LM31" s="122"/>
      <c r="LN31" s="122"/>
      <c r="LO31" s="122"/>
      <c r="LP31" s="122"/>
      <c r="LQ31" s="122"/>
      <c r="LR31" s="122"/>
      <c r="LS31" s="122"/>
      <c r="LT31" s="122"/>
      <c r="LU31" s="122"/>
      <c r="LV31" s="122"/>
      <c r="LW31" s="122"/>
      <c r="LX31" s="122"/>
      <c r="LY31" s="122"/>
      <c r="LZ31" s="123"/>
      <c r="MA31" s="121">
        <f>データ!DO7</f>
        <v>399.1</v>
      </c>
      <c r="MB31" s="122"/>
      <c r="MC31" s="122"/>
      <c r="MD31" s="122"/>
      <c r="ME31" s="122"/>
      <c r="MF31" s="122"/>
      <c r="MG31" s="122"/>
      <c r="MH31" s="122"/>
      <c r="MI31" s="122"/>
      <c r="MJ31" s="122"/>
      <c r="MK31" s="122"/>
      <c r="ML31" s="122"/>
      <c r="MM31" s="122"/>
      <c r="MN31" s="122"/>
      <c r="MO31" s="122"/>
      <c r="MP31" s="122"/>
      <c r="MQ31" s="122"/>
      <c r="MR31" s="122"/>
      <c r="MS31" s="12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18" t="s">
        <v>28</v>
      </c>
      <c r="NE31" s="119"/>
      <c r="NF31" s="119"/>
      <c r="NG31" s="119"/>
      <c r="NH31" s="119"/>
      <c r="NI31" s="119"/>
      <c r="NJ31" s="119"/>
      <c r="NK31" s="119"/>
      <c r="NL31" s="119"/>
      <c r="NM31" s="119"/>
      <c r="NN31" s="119"/>
      <c r="NO31" s="119"/>
      <c r="NP31" s="119"/>
      <c r="NQ31" s="119"/>
      <c r="NR31" s="120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138.69999999999999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110.6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118.2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120.9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205.8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27.8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30.1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26.5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25.2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28.8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21">
        <f>データ!DP7</f>
        <v>195.5</v>
      </c>
      <c r="JD32" s="122"/>
      <c r="JE32" s="122"/>
      <c r="JF32" s="122"/>
      <c r="JG32" s="122"/>
      <c r="JH32" s="122"/>
      <c r="JI32" s="122"/>
      <c r="JJ32" s="122"/>
      <c r="JK32" s="122"/>
      <c r="JL32" s="122"/>
      <c r="JM32" s="122"/>
      <c r="JN32" s="122"/>
      <c r="JO32" s="122"/>
      <c r="JP32" s="122"/>
      <c r="JQ32" s="122"/>
      <c r="JR32" s="122"/>
      <c r="JS32" s="122"/>
      <c r="JT32" s="122"/>
      <c r="JU32" s="123"/>
      <c r="JV32" s="121">
        <f>データ!DQ7</f>
        <v>199.1</v>
      </c>
      <c r="JW32" s="122"/>
      <c r="JX32" s="122"/>
      <c r="JY32" s="122"/>
      <c r="JZ32" s="122"/>
      <c r="KA32" s="122"/>
      <c r="KB32" s="122"/>
      <c r="KC32" s="122"/>
      <c r="KD32" s="122"/>
      <c r="KE32" s="122"/>
      <c r="KF32" s="122"/>
      <c r="KG32" s="122"/>
      <c r="KH32" s="122"/>
      <c r="KI32" s="122"/>
      <c r="KJ32" s="122"/>
      <c r="KK32" s="122"/>
      <c r="KL32" s="122"/>
      <c r="KM32" s="122"/>
      <c r="KN32" s="123"/>
      <c r="KO32" s="121">
        <f>データ!DR7</f>
        <v>191.4</v>
      </c>
      <c r="KP32" s="122"/>
      <c r="KQ32" s="122"/>
      <c r="KR32" s="122"/>
      <c r="KS32" s="122"/>
      <c r="KT32" s="122"/>
      <c r="KU32" s="122"/>
      <c r="KV32" s="122"/>
      <c r="KW32" s="122"/>
      <c r="KX32" s="122"/>
      <c r="KY32" s="122"/>
      <c r="KZ32" s="122"/>
      <c r="LA32" s="122"/>
      <c r="LB32" s="122"/>
      <c r="LC32" s="122"/>
      <c r="LD32" s="122"/>
      <c r="LE32" s="122"/>
      <c r="LF32" s="122"/>
      <c r="LG32" s="123"/>
      <c r="LH32" s="121">
        <f>データ!DS7</f>
        <v>194.7</v>
      </c>
      <c r="LI32" s="122"/>
      <c r="LJ32" s="122"/>
      <c r="LK32" s="122"/>
      <c r="LL32" s="122"/>
      <c r="LM32" s="122"/>
      <c r="LN32" s="122"/>
      <c r="LO32" s="122"/>
      <c r="LP32" s="122"/>
      <c r="LQ32" s="122"/>
      <c r="LR32" s="122"/>
      <c r="LS32" s="122"/>
      <c r="LT32" s="122"/>
      <c r="LU32" s="122"/>
      <c r="LV32" s="122"/>
      <c r="LW32" s="122"/>
      <c r="LX32" s="122"/>
      <c r="LY32" s="122"/>
      <c r="LZ32" s="123"/>
      <c r="MA32" s="121">
        <f>データ!DT7</f>
        <v>193</v>
      </c>
      <c r="MB32" s="122"/>
      <c r="MC32" s="122"/>
      <c r="MD32" s="122"/>
      <c r="ME32" s="122"/>
      <c r="MF32" s="122"/>
      <c r="MG32" s="122"/>
      <c r="MH32" s="122"/>
      <c r="MI32" s="122"/>
      <c r="MJ32" s="122"/>
      <c r="MK32" s="122"/>
      <c r="ML32" s="122"/>
      <c r="MM32" s="122"/>
      <c r="MN32" s="122"/>
      <c r="MO32" s="122"/>
      <c r="MP32" s="122"/>
      <c r="MQ32" s="122"/>
      <c r="MR32" s="122"/>
      <c r="MS32" s="12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133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>
      <c r="A34" s="2"/>
      <c r="B34" s="23"/>
      <c r="C34" s="25"/>
      <c r="D34" s="5"/>
      <c r="E34" s="5"/>
      <c r="F34" s="5"/>
      <c r="G34" s="5"/>
      <c r="H34" s="124" t="s">
        <v>30</v>
      </c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25"/>
      <c r="DQ34" s="25"/>
      <c r="DR34" s="25"/>
      <c r="DS34" s="25"/>
      <c r="DT34" s="25"/>
      <c r="DU34" s="25"/>
      <c r="DV34" s="25"/>
      <c r="DW34" s="25"/>
      <c r="DX34" s="25"/>
      <c r="DY34" s="124" t="s">
        <v>31</v>
      </c>
      <c r="DZ34" s="124"/>
      <c r="EA34" s="124"/>
      <c r="EB34" s="124"/>
      <c r="EC34" s="124"/>
      <c r="ED34" s="124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25"/>
      <c r="IH34" s="25"/>
      <c r="II34" s="25"/>
      <c r="IJ34" s="26"/>
      <c r="IK34" s="33"/>
      <c r="IL34" s="25"/>
      <c r="IM34" s="25"/>
      <c r="IN34" s="25"/>
      <c r="IO34" s="25"/>
      <c r="IP34" s="124" t="s">
        <v>32</v>
      </c>
      <c r="IQ34" s="124"/>
      <c r="IR34" s="124"/>
      <c r="IS34" s="124"/>
      <c r="IT34" s="124"/>
      <c r="IU34" s="124"/>
      <c r="IV34" s="124"/>
      <c r="IW34" s="124"/>
      <c r="IX34" s="124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>
      <c r="A35" s="2"/>
      <c r="B35" s="23"/>
      <c r="C35" s="25"/>
      <c r="D35" s="5"/>
      <c r="E35" s="5"/>
      <c r="F35" s="5"/>
      <c r="G35" s="5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4"/>
      <c r="BQ35" s="124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25"/>
      <c r="DQ35" s="25"/>
      <c r="DR35" s="25"/>
      <c r="DS35" s="25"/>
      <c r="DT35" s="25"/>
      <c r="DU35" s="25"/>
      <c r="DV35" s="25"/>
      <c r="DW35" s="25"/>
      <c r="DX35" s="25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Q35" s="124"/>
      <c r="ER35" s="124"/>
      <c r="ES35" s="124"/>
      <c r="ET35" s="124"/>
      <c r="EU35" s="124"/>
      <c r="EV35" s="124"/>
      <c r="EW35" s="124"/>
      <c r="EX35" s="124"/>
      <c r="EY35" s="124"/>
      <c r="EZ35" s="124"/>
      <c r="FA35" s="124"/>
      <c r="FB35" s="124"/>
      <c r="FC35" s="124"/>
      <c r="FD35" s="124"/>
      <c r="FE35" s="124"/>
      <c r="FF35" s="124"/>
      <c r="FG35" s="124"/>
      <c r="FH35" s="124"/>
      <c r="FI35" s="124"/>
      <c r="FJ35" s="124"/>
      <c r="FK35" s="124"/>
      <c r="FL35" s="124"/>
      <c r="FM35" s="124"/>
      <c r="FN35" s="124"/>
      <c r="FO35" s="124"/>
      <c r="FP35" s="124"/>
      <c r="FQ35" s="124"/>
      <c r="FR35" s="124"/>
      <c r="FS35" s="124"/>
      <c r="FT35" s="124"/>
      <c r="FU35" s="124"/>
      <c r="FV35" s="124"/>
      <c r="FW35" s="124"/>
      <c r="FX35" s="124"/>
      <c r="FY35" s="124"/>
      <c r="FZ35" s="124"/>
      <c r="GA35" s="124"/>
      <c r="GB35" s="124"/>
      <c r="GC35" s="124"/>
      <c r="GD35" s="124"/>
      <c r="GE35" s="124"/>
      <c r="GF35" s="124"/>
      <c r="GG35" s="124"/>
      <c r="GH35" s="124"/>
      <c r="GI35" s="124"/>
      <c r="GJ35" s="124"/>
      <c r="GK35" s="124"/>
      <c r="GL35" s="124"/>
      <c r="GM35" s="124"/>
      <c r="GN35" s="124"/>
      <c r="GO35" s="124"/>
      <c r="GP35" s="124"/>
      <c r="GQ35" s="124"/>
      <c r="GR35" s="124"/>
      <c r="GS35" s="124"/>
      <c r="GT35" s="124"/>
      <c r="GU35" s="124"/>
      <c r="GV35" s="124"/>
      <c r="GW35" s="124"/>
      <c r="GX35" s="124"/>
      <c r="GY35" s="124"/>
      <c r="GZ35" s="124"/>
      <c r="HA35" s="124"/>
      <c r="HB35" s="124"/>
      <c r="HC35" s="124"/>
      <c r="HD35" s="124"/>
      <c r="HE35" s="124"/>
      <c r="HF35" s="124"/>
      <c r="HG35" s="124"/>
      <c r="HH35" s="124"/>
      <c r="HI35" s="124"/>
      <c r="HJ35" s="124"/>
      <c r="HK35" s="124"/>
      <c r="HL35" s="124"/>
      <c r="HM35" s="124"/>
      <c r="HN35" s="124"/>
      <c r="HO35" s="124"/>
      <c r="HP35" s="124"/>
      <c r="HQ35" s="124"/>
      <c r="HR35" s="124"/>
      <c r="HS35" s="124"/>
      <c r="HT35" s="124"/>
      <c r="HU35" s="124"/>
      <c r="HV35" s="124"/>
      <c r="HW35" s="124"/>
      <c r="HX35" s="124"/>
      <c r="HY35" s="124"/>
      <c r="HZ35" s="124"/>
      <c r="IA35" s="124"/>
      <c r="IB35" s="124"/>
      <c r="IC35" s="124"/>
      <c r="ID35" s="124"/>
      <c r="IE35" s="124"/>
      <c r="IF35" s="124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18" t="s">
        <v>33</v>
      </c>
      <c r="NE48" s="119"/>
      <c r="NF48" s="119"/>
      <c r="NG48" s="119"/>
      <c r="NH48" s="119"/>
      <c r="NI48" s="119"/>
      <c r="NJ48" s="119"/>
      <c r="NK48" s="119"/>
      <c r="NL48" s="119"/>
      <c r="NM48" s="119"/>
      <c r="NN48" s="119"/>
      <c r="NO48" s="119"/>
      <c r="NP48" s="119"/>
      <c r="NQ48" s="119"/>
      <c r="NR48" s="120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131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8">
        <f>データ!AU7</f>
        <v>0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>
        <f>データ!AV7</f>
        <v>0</v>
      </c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>
        <f>データ!AW7</f>
        <v>0</v>
      </c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>
        <f>データ!AX7</f>
        <v>0</v>
      </c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>
        <f>データ!AY7</f>
        <v>0</v>
      </c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57.3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55.9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64.5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55.3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58.9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8">
        <f>データ!BQ7</f>
        <v>138662</v>
      </c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28"/>
      <c r="JO52" s="128"/>
      <c r="JP52" s="128"/>
      <c r="JQ52" s="128"/>
      <c r="JR52" s="128"/>
      <c r="JS52" s="128"/>
      <c r="JT52" s="128"/>
      <c r="JU52" s="128"/>
      <c r="JV52" s="128">
        <f>データ!BR7</f>
        <v>135195</v>
      </c>
      <c r="JW52" s="128"/>
      <c r="JX52" s="128"/>
      <c r="JY52" s="128"/>
      <c r="JZ52" s="128"/>
      <c r="KA52" s="128"/>
      <c r="KB52" s="128"/>
      <c r="KC52" s="128"/>
      <c r="KD52" s="128"/>
      <c r="KE52" s="128"/>
      <c r="KF52" s="128"/>
      <c r="KG52" s="128"/>
      <c r="KH52" s="128"/>
      <c r="KI52" s="128"/>
      <c r="KJ52" s="128"/>
      <c r="KK52" s="128"/>
      <c r="KL52" s="128"/>
      <c r="KM52" s="128"/>
      <c r="KN52" s="128"/>
      <c r="KO52" s="128">
        <f>データ!BS7</f>
        <v>162608</v>
      </c>
      <c r="KP52" s="128"/>
      <c r="KQ52" s="128"/>
      <c r="KR52" s="128"/>
      <c r="KS52" s="128"/>
      <c r="KT52" s="128"/>
      <c r="KU52" s="128"/>
      <c r="KV52" s="128"/>
      <c r="KW52" s="128"/>
      <c r="KX52" s="128"/>
      <c r="KY52" s="128"/>
      <c r="KZ52" s="128"/>
      <c r="LA52" s="128"/>
      <c r="LB52" s="128"/>
      <c r="LC52" s="128"/>
      <c r="LD52" s="128"/>
      <c r="LE52" s="128"/>
      <c r="LF52" s="128"/>
      <c r="LG52" s="128"/>
      <c r="LH52" s="128">
        <f>データ!BT7</f>
        <v>138198</v>
      </c>
      <c r="LI52" s="128"/>
      <c r="LJ52" s="128"/>
      <c r="LK52" s="128"/>
      <c r="LL52" s="128"/>
      <c r="LM52" s="128"/>
      <c r="LN52" s="128"/>
      <c r="LO52" s="128"/>
      <c r="LP52" s="128"/>
      <c r="LQ52" s="128"/>
      <c r="LR52" s="128"/>
      <c r="LS52" s="128"/>
      <c r="LT52" s="128"/>
      <c r="LU52" s="128"/>
      <c r="LV52" s="128"/>
      <c r="LW52" s="128"/>
      <c r="LX52" s="128"/>
      <c r="LY52" s="128"/>
      <c r="LZ52" s="128"/>
      <c r="MA52" s="128">
        <f>データ!BU7</f>
        <v>147077</v>
      </c>
      <c r="MB52" s="128"/>
      <c r="MC52" s="128"/>
      <c r="MD52" s="128"/>
      <c r="ME52" s="128"/>
      <c r="MF52" s="128"/>
      <c r="MG52" s="128"/>
      <c r="MH52" s="128"/>
      <c r="MI52" s="128"/>
      <c r="MJ52" s="128"/>
      <c r="MK52" s="128"/>
      <c r="ML52" s="128"/>
      <c r="MM52" s="128"/>
      <c r="MN52" s="128"/>
      <c r="MO52" s="128"/>
      <c r="MP52" s="128"/>
      <c r="MQ52" s="128"/>
      <c r="MR52" s="128"/>
      <c r="MS52" s="128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8">
        <f>データ!AZ7</f>
        <v>650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>
        <f>データ!BA7</f>
        <v>650</v>
      </c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>
        <f>データ!BB7</f>
        <v>543</v>
      </c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>
        <f>データ!BC7</f>
        <v>454</v>
      </c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>
        <f>データ!BD7</f>
        <v>384</v>
      </c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24.4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24.4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24.2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25.5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22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8">
        <f>データ!BV7</f>
        <v>40082</v>
      </c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>
        <f>データ!BW7</f>
        <v>40365</v>
      </c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>
        <f>データ!BX7</f>
        <v>48967</v>
      </c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>
        <f>データ!BY7</f>
        <v>46827</v>
      </c>
      <c r="LI53" s="128"/>
      <c r="LJ53" s="128"/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/>
      <c r="LY53" s="128"/>
      <c r="LZ53" s="128"/>
      <c r="MA53" s="128">
        <f>データ!BZ7</f>
        <v>47288</v>
      </c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/>
      <c r="MM53" s="128"/>
      <c r="MN53" s="128"/>
      <c r="MO53" s="128"/>
      <c r="MP53" s="128"/>
      <c r="MQ53" s="128"/>
      <c r="MR53" s="128"/>
      <c r="MS53" s="128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>
      <c r="A55" s="2"/>
      <c r="B55" s="23"/>
      <c r="C55" s="25"/>
      <c r="D55" s="5"/>
      <c r="E55" s="5"/>
      <c r="F55" s="5"/>
      <c r="G55" s="5"/>
      <c r="H55" s="124" t="s">
        <v>34</v>
      </c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  <c r="BO55" s="124"/>
      <c r="BP55" s="124"/>
      <c r="BQ55" s="124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25"/>
      <c r="DQ55" s="25"/>
      <c r="DR55" s="25"/>
      <c r="DS55" s="25"/>
      <c r="DT55" s="25"/>
      <c r="DU55" s="25"/>
      <c r="DV55" s="25"/>
      <c r="DW55" s="25"/>
      <c r="DX55" s="25"/>
      <c r="DY55" s="124" t="s">
        <v>35</v>
      </c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124"/>
      <c r="GI55" s="124"/>
      <c r="GJ55" s="124"/>
      <c r="GK55" s="124"/>
      <c r="GL55" s="124"/>
      <c r="GM55" s="124"/>
      <c r="GN55" s="124"/>
      <c r="GO55" s="124"/>
      <c r="GP55" s="124"/>
      <c r="GQ55" s="124"/>
      <c r="GR55" s="124"/>
      <c r="GS55" s="124"/>
      <c r="GT55" s="124"/>
      <c r="GU55" s="124"/>
      <c r="GV55" s="124"/>
      <c r="GW55" s="124"/>
      <c r="GX55" s="124"/>
      <c r="GY55" s="124"/>
      <c r="GZ55" s="124"/>
      <c r="HA55" s="124"/>
      <c r="HB55" s="124"/>
      <c r="HC55" s="124"/>
      <c r="HD55" s="124"/>
      <c r="HE55" s="124"/>
      <c r="HF55" s="124"/>
      <c r="HG55" s="124"/>
      <c r="HH55" s="124"/>
      <c r="HI55" s="124"/>
      <c r="HJ55" s="124"/>
      <c r="HK55" s="124"/>
      <c r="HL55" s="124"/>
      <c r="HM55" s="124"/>
      <c r="HN55" s="124"/>
      <c r="HO55" s="124"/>
      <c r="HP55" s="124"/>
      <c r="HQ55" s="124"/>
      <c r="HR55" s="124"/>
      <c r="HS55" s="124"/>
      <c r="HT55" s="124"/>
      <c r="HU55" s="124"/>
      <c r="HV55" s="124"/>
      <c r="HW55" s="124"/>
      <c r="HX55" s="124"/>
      <c r="HY55" s="124"/>
      <c r="HZ55" s="124"/>
      <c r="IA55" s="124"/>
      <c r="IB55" s="124"/>
      <c r="IC55" s="124"/>
      <c r="ID55" s="124"/>
      <c r="IE55" s="124"/>
      <c r="IF55" s="124"/>
      <c r="IG55" s="25"/>
      <c r="IH55" s="25"/>
      <c r="II55" s="25"/>
      <c r="IJ55" s="25"/>
      <c r="IK55" s="25"/>
      <c r="IL55" s="25"/>
      <c r="IM55" s="25"/>
      <c r="IN55" s="25"/>
      <c r="IO55" s="25"/>
      <c r="IP55" s="124" t="s">
        <v>36</v>
      </c>
      <c r="IQ55" s="124"/>
      <c r="IR55" s="124"/>
      <c r="IS55" s="124"/>
      <c r="IT55" s="124"/>
      <c r="IU55" s="124"/>
      <c r="IV55" s="124"/>
      <c r="IW55" s="124"/>
      <c r="IX55" s="124"/>
      <c r="IY55" s="124"/>
      <c r="IZ55" s="124"/>
      <c r="JA55" s="124"/>
      <c r="JB55" s="124"/>
      <c r="JC55" s="124"/>
      <c r="JD55" s="124"/>
      <c r="JE55" s="124"/>
      <c r="JF55" s="124"/>
      <c r="JG55" s="124"/>
      <c r="JH55" s="124"/>
      <c r="JI55" s="124"/>
      <c r="JJ55" s="124"/>
      <c r="JK55" s="124"/>
      <c r="JL55" s="124"/>
      <c r="JM55" s="124"/>
      <c r="JN55" s="124"/>
      <c r="JO55" s="124"/>
      <c r="JP55" s="124"/>
      <c r="JQ55" s="124"/>
      <c r="JR55" s="124"/>
      <c r="JS55" s="124"/>
      <c r="JT55" s="124"/>
      <c r="JU55" s="124"/>
      <c r="JV55" s="124"/>
      <c r="JW55" s="124"/>
      <c r="JX55" s="124"/>
      <c r="JY55" s="124"/>
      <c r="JZ55" s="124"/>
      <c r="KA55" s="124"/>
      <c r="KB55" s="124"/>
      <c r="KC55" s="124"/>
      <c r="KD55" s="124"/>
      <c r="KE55" s="124"/>
      <c r="KF55" s="124"/>
      <c r="KG55" s="124"/>
      <c r="KH55" s="124"/>
      <c r="KI55" s="124"/>
      <c r="KJ55" s="124"/>
      <c r="KK55" s="124"/>
      <c r="KL55" s="124"/>
      <c r="KM55" s="124"/>
      <c r="KN55" s="124"/>
      <c r="KO55" s="124"/>
      <c r="KP55" s="124"/>
      <c r="KQ55" s="124"/>
      <c r="KR55" s="124"/>
      <c r="KS55" s="124"/>
      <c r="KT55" s="124"/>
      <c r="KU55" s="124"/>
      <c r="KV55" s="124"/>
      <c r="KW55" s="124"/>
      <c r="KX55" s="124"/>
      <c r="KY55" s="124"/>
      <c r="KZ55" s="124"/>
      <c r="LA55" s="124"/>
      <c r="LB55" s="124"/>
      <c r="LC55" s="124"/>
      <c r="LD55" s="124"/>
      <c r="LE55" s="124"/>
      <c r="LF55" s="124"/>
      <c r="LG55" s="124"/>
      <c r="LH55" s="124"/>
      <c r="LI55" s="124"/>
      <c r="LJ55" s="124"/>
      <c r="LK55" s="124"/>
      <c r="LL55" s="124"/>
      <c r="LM55" s="124"/>
      <c r="LN55" s="124"/>
      <c r="LO55" s="124"/>
      <c r="LP55" s="124"/>
      <c r="LQ55" s="124"/>
      <c r="LR55" s="124"/>
      <c r="LS55" s="124"/>
      <c r="LT55" s="124"/>
      <c r="LU55" s="124"/>
      <c r="LV55" s="124"/>
      <c r="LW55" s="124"/>
      <c r="LX55" s="124"/>
      <c r="LY55" s="124"/>
      <c r="LZ55" s="124"/>
      <c r="MA55" s="124"/>
      <c r="MB55" s="124"/>
      <c r="MC55" s="124"/>
      <c r="MD55" s="124"/>
      <c r="ME55" s="124"/>
      <c r="MF55" s="124"/>
      <c r="MG55" s="124"/>
      <c r="MH55" s="124"/>
      <c r="MI55" s="124"/>
      <c r="MJ55" s="124"/>
      <c r="MK55" s="124"/>
      <c r="ML55" s="124"/>
      <c r="MM55" s="124"/>
      <c r="MN55" s="124"/>
      <c r="MO55" s="124"/>
      <c r="MP55" s="124"/>
      <c r="MQ55" s="124"/>
      <c r="MR55" s="124"/>
      <c r="MS55" s="124"/>
      <c r="MT55" s="124"/>
      <c r="MU55" s="124"/>
      <c r="MV55" s="124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>
      <c r="A56" s="2"/>
      <c r="B56" s="23"/>
      <c r="C56" s="25"/>
      <c r="D56" s="5"/>
      <c r="E56" s="5"/>
      <c r="F56" s="5"/>
      <c r="G56" s="5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4"/>
      <c r="BS56" s="124"/>
      <c r="BT56" s="124"/>
      <c r="BU56" s="124"/>
      <c r="BV56" s="124"/>
      <c r="BW56" s="124"/>
      <c r="BX56" s="124"/>
      <c r="BY56" s="124"/>
      <c r="BZ56" s="124"/>
      <c r="CA56" s="124"/>
      <c r="CB56" s="124"/>
      <c r="CC56" s="124"/>
      <c r="CD56" s="124"/>
      <c r="CE56" s="124"/>
      <c r="CF56" s="124"/>
      <c r="CG56" s="124"/>
      <c r="CH56" s="124"/>
      <c r="CI56" s="124"/>
      <c r="CJ56" s="124"/>
      <c r="CK56" s="124"/>
      <c r="CL56" s="124"/>
      <c r="CM56" s="124"/>
      <c r="CN56" s="124"/>
      <c r="CO56" s="124"/>
      <c r="CP56" s="124"/>
      <c r="CQ56" s="124"/>
      <c r="CR56" s="124"/>
      <c r="CS56" s="124"/>
      <c r="CT56" s="124"/>
      <c r="CU56" s="124"/>
      <c r="CV56" s="124"/>
      <c r="CW56" s="124"/>
      <c r="CX56" s="124"/>
      <c r="CY56" s="124"/>
      <c r="CZ56" s="124"/>
      <c r="DA56" s="124"/>
      <c r="DB56" s="124"/>
      <c r="DC56" s="124"/>
      <c r="DD56" s="124"/>
      <c r="DE56" s="124"/>
      <c r="DF56" s="124"/>
      <c r="DG56" s="124"/>
      <c r="DH56" s="124"/>
      <c r="DI56" s="124"/>
      <c r="DJ56" s="124"/>
      <c r="DK56" s="124"/>
      <c r="DL56" s="124"/>
      <c r="DM56" s="124"/>
      <c r="DN56" s="124"/>
      <c r="DO56" s="124"/>
      <c r="DP56" s="25"/>
      <c r="DQ56" s="25"/>
      <c r="DR56" s="25"/>
      <c r="DS56" s="25"/>
      <c r="DT56" s="25"/>
      <c r="DU56" s="25"/>
      <c r="DV56" s="25"/>
      <c r="DW56" s="25"/>
      <c r="DX56" s="25"/>
      <c r="DY56" s="124"/>
      <c r="DZ56" s="124"/>
      <c r="EA56" s="124"/>
      <c r="EB56" s="124"/>
      <c r="EC56" s="124"/>
      <c r="ED56" s="124"/>
      <c r="EE56" s="124"/>
      <c r="EF56" s="124"/>
      <c r="EG56" s="124"/>
      <c r="EH56" s="124"/>
      <c r="EI56" s="124"/>
      <c r="EJ56" s="124"/>
      <c r="EK56" s="124"/>
      <c r="EL56" s="124"/>
      <c r="EM56" s="124"/>
      <c r="EN56" s="124"/>
      <c r="EO56" s="124"/>
      <c r="EP56" s="124"/>
      <c r="EQ56" s="124"/>
      <c r="ER56" s="124"/>
      <c r="ES56" s="124"/>
      <c r="ET56" s="124"/>
      <c r="EU56" s="124"/>
      <c r="EV56" s="124"/>
      <c r="EW56" s="124"/>
      <c r="EX56" s="124"/>
      <c r="EY56" s="124"/>
      <c r="EZ56" s="124"/>
      <c r="FA56" s="124"/>
      <c r="FB56" s="124"/>
      <c r="FC56" s="124"/>
      <c r="FD56" s="124"/>
      <c r="FE56" s="124"/>
      <c r="FF56" s="124"/>
      <c r="FG56" s="124"/>
      <c r="FH56" s="124"/>
      <c r="FI56" s="124"/>
      <c r="FJ56" s="124"/>
      <c r="FK56" s="124"/>
      <c r="FL56" s="124"/>
      <c r="FM56" s="124"/>
      <c r="FN56" s="124"/>
      <c r="FO56" s="124"/>
      <c r="FP56" s="124"/>
      <c r="FQ56" s="124"/>
      <c r="FR56" s="124"/>
      <c r="FS56" s="124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124"/>
      <c r="GI56" s="124"/>
      <c r="GJ56" s="124"/>
      <c r="GK56" s="124"/>
      <c r="GL56" s="124"/>
      <c r="GM56" s="124"/>
      <c r="GN56" s="124"/>
      <c r="GO56" s="124"/>
      <c r="GP56" s="124"/>
      <c r="GQ56" s="124"/>
      <c r="GR56" s="124"/>
      <c r="GS56" s="124"/>
      <c r="GT56" s="124"/>
      <c r="GU56" s="124"/>
      <c r="GV56" s="124"/>
      <c r="GW56" s="124"/>
      <c r="GX56" s="124"/>
      <c r="GY56" s="124"/>
      <c r="GZ56" s="124"/>
      <c r="HA56" s="124"/>
      <c r="HB56" s="124"/>
      <c r="HC56" s="124"/>
      <c r="HD56" s="124"/>
      <c r="HE56" s="124"/>
      <c r="HF56" s="124"/>
      <c r="HG56" s="124"/>
      <c r="HH56" s="124"/>
      <c r="HI56" s="124"/>
      <c r="HJ56" s="124"/>
      <c r="HK56" s="124"/>
      <c r="HL56" s="124"/>
      <c r="HM56" s="124"/>
      <c r="HN56" s="124"/>
      <c r="HO56" s="124"/>
      <c r="HP56" s="124"/>
      <c r="HQ56" s="124"/>
      <c r="HR56" s="124"/>
      <c r="HS56" s="124"/>
      <c r="HT56" s="124"/>
      <c r="HU56" s="124"/>
      <c r="HV56" s="124"/>
      <c r="HW56" s="124"/>
      <c r="HX56" s="124"/>
      <c r="HY56" s="124"/>
      <c r="HZ56" s="124"/>
      <c r="IA56" s="124"/>
      <c r="IB56" s="124"/>
      <c r="IC56" s="124"/>
      <c r="ID56" s="124"/>
      <c r="IE56" s="124"/>
      <c r="IF56" s="124"/>
      <c r="IG56" s="25"/>
      <c r="IH56" s="25"/>
      <c r="II56" s="25"/>
      <c r="IJ56" s="25"/>
      <c r="IK56" s="25"/>
      <c r="IL56" s="25"/>
      <c r="IM56" s="25"/>
      <c r="IN56" s="25"/>
      <c r="IO56" s="25"/>
      <c r="IP56" s="124"/>
      <c r="IQ56" s="124"/>
      <c r="IR56" s="124"/>
      <c r="IS56" s="124"/>
      <c r="IT56" s="124"/>
      <c r="IU56" s="124"/>
      <c r="IV56" s="124"/>
      <c r="IW56" s="124"/>
      <c r="IX56" s="124"/>
      <c r="IY56" s="124"/>
      <c r="IZ56" s="124"/>
      <c r="JA56" s="124"/>
      <c r="JB56" s="124"/>
      <c r="JC56" s="124"/>
      <c r="JD56" s="124"/>
      <c r="JE56" s="124"/>
      <c r="JF56" s="124"/>
      <c r="JG56" s="124"/>
      <c r="JH56" s="124"/>
      <c r="JI56" s="124"/>
      <c r="JJ56" s="124"/>
      <c r="JK56" s="124"/>
      <c r="JL56" s="124"/>
      <c r="JM56" s="124"/>
      <c r="JN56" s="124"/>
      <c r="JO56" s="124"/>
      <c r="JP56" s="124"/>
      <c r="JQ56" s="124"/>
      <c r="JR56" s="124"/>
      <c r="JS56" s="124"/>
      <c r="JT56" s="124"/>
      <c r="JU56" s="124"/>
      <c r="JV56" s="124"/>
      <c r="JW56" s="124"/>
      <c r="JX56" s="124"/>
      <c r="JY56" s="124"/>
      <c r="JZ56" s="124"/>
      <c r="KA56" s="124"/>
      <c r="KB56" s="124"/>
      <c r="KC56" s="124"/>
      <c r="KD56" s="124"/>
      <c r="KE56" s="124"/>
      <c r="KF56" s="124"/>
      <c r="KG56" s="124"/>
      <c r="KH56" s="124"/>
      <c r="KI56" s="124"/>
      <c r="KJ56" s="124"/>
      <c r="KK56" s="124"/>
      <c r="KL56" s="124"/>
      <c r="KM56" s="124"/>
      <c r="KN56" s="124"/>
      <c r="KO56" s="124"/>
      <c r="KP56" s="124"/>
      <c r="KQ56" s="124"/>
      <c r="KR56" s="124"/>
      <c r="KS56" s="124"/>
      <c r="KT56" s="124"/>
      <c r="KU56" s="124"/>
      <c r="KV56" s="124"/>
      <c r="KW56" s="124"/>
      <c r="KX56" s="124"/>
      <c r="KY56" s="124"/>
      <c r="KZ56" s="124"/>
      <c r="LA56" s="124"/>
      <c r="LB56" s="124"/>
      <c r="LC56" s="124"/>
      <c r="LD56" s="124"/>
      <c r="LE56" s="124"/>
      <c r="LF56" s="124"/>
      <c r="LG56" s="124"/>
      <c r="LH56" s="124"/>
      <c r="LI56" s="124"/>
      <c r="LJ56" s="124"/>
      <c r="LK56" s="124"/>
      <c r="LL56" s="124"/>
      <c r="LM56" s="124"/>
      <c r="LN56" s="124"/>
      <c r="LO56" s="124"/>
      <c r="LP56" s="124"/>
      <c r="LQ56" s="124"/>
      <c r="LR56" s="124"/>
      <c r="LS56" s="124"/>
      <c r="LT56" s="124"/>
      <c r="LU56" s="124"/>
      <c r="LV56" s="124"/>
      <c r="LW56" s="124"/>
      <c r="LX56" s="124"/>
      <c r="LY56" s="124"/>
      <c r="LZ56" s="124"/>
      <c r="MA56" s="124"/>
      <c r="MB56" s="124"/>
      <c r="MC56" s="124"/>
      <c r="MD56" s="124"/>
      <c r="ME56" s="124"/>
      <c r="MF56" s="124"/>
      <c r="MG56" s="124"/>
      <c r="MH56" s="124"/>
      <c r="MI56" s="124"/>
      <c r="MJ56" s="124"/>
      <c r="MK56" s="124"/>
      <c r="ML56" s="124"/>
      <c r="MM56" s="124"/>
      <c r="MN56" s="124"/>
      <c r="MO56" s="124"/>
      <c r="MP56" s="124"/>
      <c r="MQ56" s="124"/>
      <c r="MR56" s="124"/>
      <c r="MS56" s="124"/>
      <c r="MT56" s="124"/>
      <c r="MU56" s="124"/>
      <c r="MV56" s="124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9" t="s">
        <v>38</v>
      </c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129"/>
      <c r="FU64" s="129"/>
      <c r="FV64" s="129"/>
      <c r="FW64" s="129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29"/>
      <c r="FE65" s="129"/>
      <c r="FF65" s="129"/>
      <c r="FG65" s="129"/>
      <c r="FH65" s="129"/>
      <c r="FI65" s="129"/>
      <c r="FJ65" s="129"/>
      <c r="FK65" s="129"/>
      <c r="FL65" s="129"/>
      <c r="FM65" s="129"/>
      <c r="FN65" s="129"/>
      <c r="FO65" s="129"/>
      <c r="FP65" s="129"/>
      <c r="FQ65" s="129"/>
      <c r="FR65" s="129"/>
      <c r="FS65" s="129"/>
      <c r="FT65" s="129"/>
      <c r="FU65" s="129"/>
      <c r="FV65" s="129"/>
      <c r="FW65" s="129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18" t="s">
        <v>39</v>
      </c>
      <c r="NE65" s="119"/>
      <c r="NF65" s="119"/>
      <c r="NG65" s="119"/>
      <c r="NH65" s="119"/>
      <c r="NI65" s="119"/>
      <c r="NJ65" s="119"/>
      <c r="NK65" s="119"/>
      <c r="NL65" s="119"/>
      <c r="NM65" s="119"/>
      <c r="NN65" s="119"/>
      <c r="NO65" s="119"/>
      <c r="NP65" s="119"/>
      <c r="NQ65" s="119"/>
      <c r="NR65" s="120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132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30">
        <f>データ!CM7</f>
        <v>7347000</v>
      </c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31"/>
      <c r="DQ67" s="131"/>
      <c r="DR67" s="131"/>
      <c r="DS67" s="13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31"/>
      <c r="EE67" s="131"/>
      <c r="EF67" s="131"/>
      <c r="EG67" s="131"/>
      <c r="EH67" s="131"/>
      <c r="EI67" s="131"/>
      <c r="EJ67" s="131"/>
      <c r="EK67" s="131"/>
      <c r="EL67" s="131"/>
      <c r="EM67" s="131"/>
      <c r="EN67" s="131"/>
      <c r="EO67" s="131"/>
      <c r="EP67" s="131"/>
      <c r="EQ67" s="131"/>
      <c r="ER67" s="131"/>
      <c r="ES67" s="131"/>
      <c r="ET67" s="131"/>
      <c r="EU67" s="131"/>
      <c r="EV67" s="131"/>
      <c r="EW67" s="131"/>
      <c r="EX67" s="131"/>
      <c r="EY67" s="131"/>
      <c r="EZ67" s="131"/>
      <c r="FA67" s="131"/>
      <c r="FB67" s="131"/>
      <c r="FC67" s="131"/>
      <c r="FD67" s="131"/>
      <c r="FE67" s="131"/>
      <c r="FF67" s="131"/>
      <c r="FG67" s="131"/>
      <c r="FH67" s="131"/>
      <c r="FI67" s="131"/>
      <c r="FJ67" s="131"/>
      <c r="FK67" s="131"/>
      <c r="FL67" s="131"/>
      <c r="FM67" s="131"/>
      <c r="FN67" s="131"/>
      <c r="FO67" s="131"/>
      <c r="FP67" s="131"/>
      <c r="FQ67" s="131"/>
      <c r="FR67" s="131"/>
      <c r="FS67" s="131"/>
      <c r="FT67" s="131"/>
      <c r="FU67" s="131"/>
      <c r="FV67" s="131"/>
      <c r="FW67" s="132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3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3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6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8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9" t="s">
        <v>40</v>
      </c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29"/>
      <c r="FE73" s="129"/>
      <c r="FF73" s="129"/>
      <c r="FG73" s="129"/>
      <c r="FH73" s="129"/>
      <c r="FI73" s="129"/>
      <c r="FJ73" s="129"/>
      <c r="FK73" s="129"/>
      <c r="FL73" s="129"/>
      <c r="FM73" s="129"/>
      <c r="FN73" s="129"/>
      <c r="FO73" s="129"/>
      <c r="FP73" s="129"/>
      <c r="FQ73" s="129"/>
      <c r="FR73" s="129"/>
      <c r="FS73" s="129"/>
      <c r="FT73" s="129"/>
      <c r="FU73" s="129"/>
      <c r="FV73" s="129"/>
      <c r="FW73" s="129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29"/>
      <c r="FO74" s="129"/>
      <c r="FP74" s="129"/>
      <c r="FQ74" s="129"/>
      <c r="FR74" s="129"/>
      <c r="FS74" s="129"/>
      <c r="FT74" s="129"/>
      <c r="FU74" s="129"/>
      <c r="FV74" s="129"/>
      <c r="FW74" s="129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129"/>
      <c r="FD75" s="129"/>
      <c r="FE75" s="129"/>
      <c r="FF75" s="129"/>
      <c r="FG75" s="129"/>
      <c r="FH75" s="129"/>
      <c r="FI75" s="129"/>
      <c r="FJ75" s="129"/>
      <c r="FK75" s="129"/>
      <c r="FL75" s="129"/>
      <c r="FM75" s="129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9">
        <f>データ!$B$11</f>
        <v>40909</v>
      </c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1"/>
      <c r="AG76" s="139">
        <f>データ!$C$11</f>
        <v>41275</v>
      </c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1"/>
      <c r="AV76" s="139">
        <f>データ!$D$11</f>
        <v>41640</v>
      </c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1"/>
      <c r="BK76" s="139">
        <f>データ!$E$11</f>
        <v>42005</v>
      </c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1"/>
      <c r="BZ76" s="139">
        <f>データ!$F$11</f>
        <v>42370</v>
      </c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1"/>
      <c r="CO76" s="5"/>
      <c r="CP76" s="5"/>
      <c r="CQ76" s="5"/>
      <c r="CR76" s="5"/>
      <c r="CS76" s="5"/>
      <c r="CT76" s="5"/>
      <c r="CU76" s="5"/>
      <c r="CV76" s="130">
        <f>データ!CN7</f>
        <v>249949</v>
      </c>
      <c r="CW76" s="131"/>
      <c r="CX76" s="131"/>
      <c r="CY76" s="131"/>
      <c r="CZ76" s="131"/>
      <c r="DA76" s="131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  <c r="EX76" s="131"/>
      <c r="EY76" s="131"/>
      <c r="EZ76" s="131"/>
      <c r="FA76" s="131"/>
      <c r="FB76" s="131"/>
      <c r="FC76" s="131"/>
      <c r="FD76" s="131"/>
      <c r="FE76" s="131"/>
      <c r="FF76" s="131"/>
      <c r="FG76" s="131"/>
      <c r="FH76" s="131"/>
      <c r="FI76" s="131"/>
      <c r="FJ76" s="131"/>
      <c r="FK76" s="131"/>
      <c r="FL76" s="131"/>
      <c r="FM76" s="131"/>
      <c r="FN76" s="131"/>
      <c r="FO76" s="131"/>
      <c r="FP76" s="131"/>
      <c r="FQ76" s="131"/>
      <c r="FR76" s="131"/>
      <c r="FS76" s="131"/>
      <c r="FT76" s="131"/>
      <c r="FU76" s="131"/>
      <c r="FV76" s="131"/>
      <c r="FW76" s="132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9">
        <f>データ!$B$11</f>
        <v>40909</v>
      </c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1"/>
      <c r="HA76" s="139">
        <f>データ!$C$11</f>
        <v>41275</v>
      </c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1"/>
      <c r="HP76" s="139">
        <f>データ!$D$11</f>
        <v>41640</v>
      </c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1"/>
      <c r="IE76" s="139">
        <f>データ!$E$11</f>
        <v>42005</v>
      </c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1"/>
      <c r="IT76" s="139">
        <f>データ!$F$11</f>
        <v>42370</v>
      </c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1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9">
        <f>データ!$B$11</f>
        <v>40909</v>
      </c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1"/>
      <c r="KP76" s="139">
        <f>データ!$C$11</f>
        <v>41275</v>
      </c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1"/>
      <c r="LE76" s="139">
        <f>データ!$D$11</f>
        <v>41640</v>
      </c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0"/>
      <c r="LR76" s="140"/>
      <c r="LS76" s="141"/>
      <c r="LT76" s="139">
        <f>データ!$E$11</f>
        <v>42005</v>
      </c>
      <c r="LU76" s="140"/>
      <c r="LV76" s="140"/>
      <c r="LW76" s="140"/>
      <c r="LX76" s="140"/>
      <c r="LY76" s="140"/>
      <c r="LZ76" s="140"/>
      <c r="MA76" s="140"/>
      <c r="MB76" s="140"/>
      <c r="MC76" s="140"/>
      <c r="MD76" s="140"/>
      <c r="ME76" s="140"/>
      <c r="MF76" s="140"/>
      <c r="MG76" s="140"/>
      <c r="MH76" s="141"/>
      <c r="MI76" s="139">
        <f>データ!$F$11</f>
        <v>42370</v>
      </c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1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>
      <c r="A77" s="2"/>
      <c r="B77" s="23"/>
      <c r="C77" s="5"/>
      <c r="D77" s="5"/>
      <c r="E77" s="5"/>
      <c r="F77" s="5"/>
      <c r="I77" s="142" t="s">
        <v>27</v>
      </c>
      <c r="J77" s="142"/>
      <c r="K77" s="142"/>
      <c r="L77" s="142"/>
      <c r="M77" s="142"/>
      <c r="N77" s="142"/>
      <c r="O77" s="142"/>
      <c r="P77" s="142"/>
      <c r="Q77" s="142"/>
      <c r="R77" s="121" t="str">
        <f>データ!CB7</f>
        <v xml:space="preserve"> </v>
      </c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3"/>
      <c r="AG77" s="121" t="str">
        <f>データ!CC7</f>
        <v xml:space="preserve"> </v>
      </c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3"/>
      <c r="AV77" s="121" t="str">
        <f>データ!CD7</f>
        <v xml:space="preserve"> </v>
      </c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3"/>
      <c r="BK77" s="121" t="str">
        <f>データ!CE7</f>
        <v xml:space="preserve"> </v>
      </c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3"/>
      <c r="BZ77" s="121" t="str">
        <f>データ!CF7</f>
        <v xml:space="preserve"> </v>
      </c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3"/>
      <c r="CO77" s="5"/>
      <c r="CP77" s="5"/>
      <c r="CQ77" s="5"/>
      <c r="CR77" s="5"/>
      <c r="CS77" s="5"/>
      <c r="CT77" s="5"/>
      <c r="CU77" s="5"/>
      <c r="CV77" s="133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5"/>
      <c r="FY77" s="5"/>
      <c r="FZ77" s="5"/>
      <c r="GA77" s="5"/>
      <c r="GB77" s="5"/>
      <c r="GC77" s="142" t="s">
        <v>27</v>
      </c>
      <c r="GD77" s="142"/>
      <c r="GE77" s="142"/>
      <c r="GF77" s="142"/>
      <c r="GG77" s="142"/>
      <c r="GH77" s="142"/>
      <c r="GI77" s="142"/>
      <c r="GJ77" s="142"/>
      <c r="GK77" s="142"/>
      <c r="GL77" s="121" t="str">
        <f>データ!CO7</f>
        <v xml:space="preserve"> </v>
      </c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3"/>
      <c r="HA77" s="121" t="str">
        <f>データ!CP7</f>
        <v xml:space="preserve"> </v>
      </c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3"/>
      <c r="HP77" s="121" t="str">
        <f>データ!CQ7</f>
        <v xml:space="preserve"> </v>
      </c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3"/>
      <c r="IE77" s="121" t="str">
        <f>データ!CR7</f>
        <v xml:space="preserve"> </v>
      </c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3"/>
      <c r="IT77" s="121" t="str">
        <f>データ!CS7</f>
        <v xml:space="preserve"> </v>
      </c>
      <c r="IU77" s="122"/>
      <c r="IV77" s="122"/>
      <c r="IW77" s="122"/>
      <c r="IX77" s="122"/>
      <c r="IY77" s="122"/>
      <c r="IZ77" s="122"/>
      <c r="JA77" s="122"/>
      <c r="JB77" s="122"/>
      <c r="JC77" s="122"/>
      <c r="JD77" s="122"/>
      <c r="JE77" s="122"/>
      <c r="JF77" s="122"/>
      <c r="JG77" s="122"/>
      <c r="JH77" s="123"/>
      <c r="JL77" s="5"/>
      <c r="JM77" s="5"/>
      <c r="JN77" s="5"/>
      <c r="JO77" s="5"/>
      <c r="JP77" s="5"/>
      <c r="JQ77" s="5"/>
      <c r="JR77" s="142" t="s">
        <v>27</v>
      </c>
      <c r="JS77" s="142"/>
      <c r="JT77" s="142"/>
      <c r="JU77" s="142"/>
      <c r="JV77" s="142"/>
      <c r="JW77" s="142"/>
      <c r="JX77" s="142"/>
      <c r="JY77" s="142"/>
      <c r="JZ77" s="142"/>
      <c r="KA77" s="121">
        <f>データ!CZ7</f>
        <v>176.9</v>
      </c>
      <c r="KB77" s="122"/>
      <c r="KC77" s="122"/>
      <c r="KD77" s="122"/>
      <c r="KE77" s="122"/>
      <c r="KF77" s="122"/>
      <c r="KG77" s="122"/>
      <c r="KH77" s="122"/>
      <c r="KI77" s="122"/>
      <c r="KJ77" s="122"/>
      <c r="KK77" s="122"/>
      <c r="KL77" s="122"/>
      <c r="KM77" s="122"/>
      <c r="KN77" s="122"/>
      <c r="KO77" s="123"/>
      <c r="KP77" s="121">
        <f>データ!DA7</f>
        <v>131</v>
      </c>
      <c r="KQ77" s="122"/>
      <c r="KR77" s="122"/>
      <c r="KS77" s="122"/>
      <c r="KT77" s="122"/>
      <c r="KU77" s="122"/>
      <c r="KV77" s="122"/>
      <c r="KW77" s="122"/>
      <c r="KX77" s="122"/>
      <c r="KY77" s="122"/>
      <c r="KZ77" s="122"/>
      <c r="LA77" s="122"/>
      <c r="LB77" s="122"/>
      <c r="LC77" s="122"/>
      <c r="LD77" s="123"/>
      <c r="LE77" s="121">
        <f>データ!DB7</f>
        <v>80.599999999999994</v>
      </c>
      <c r="LF77" s="122"/>
      <c r="LG77" s="122"/>
      <c r="LH77" s="122"/>
      <c r="LI77" s="122"/>
      <c r="LJ77" s="122"/>
      <c r="LK77" s="122"/>
      <c r="LL77" s="122"/>
      <c r="LM77" s="122"/>
      <c r="LN77" s="122"/>
      <c r="LO77" s="122"/>
      <c r="LP77" s="122"/>
      <c r="LQ77" s="122"/>
      <c r="LR77" s="122"/>
      <c r="LS77" s="123"/>
      <c r="LT77" s="121">
        <f>データ!DC7</f>
        <v>39.700000000000003</v>
      </c>
      <c r="LU77" s="122"/>
      <c r="LV77" s="122"/>
      <c r="LW77" s="122"/>
      <c r="LX77" s="122"/>
      <c r="LY77" s="122"/>
      <c r="LZ77" s="122"/>
      <c r="MA77" s="122"/>
      <c r="MB77" s="122"/>
      <c r="MC77" s="122"/>
      <c r="MD77" s="122"/>
      <c r="ME77" s="122"/>
      <c r="MF77" s="122"/>
      <c r="MG77" s="122"/>
      <c r="MH77" s="123"/>
      <c r="MI77" s="121">
        <f>データ!DD7</f>
        <v>9.6999999999999993</v>
      </c>
      <c r="MJ77" s="122"/>
      <c r="MK77" s="122"/>
      <c r="ML77" s="122"/>
      <c r="MM77" s="122"/>
      <c r="MN77" s="122"/>
      <c r="MO77" s="122"/>
      <c r="MP77" s="122"/>
      <c r="MQ77" s="122"/>
      <c r="MR77" s="122"/>
      <c r="MS77" s="122"/>
      <c r="MT77" s="122"/>
      <c r="MU77" s="122"/>
      <c r="MV77" s="122"/>
      <c r="MW77" s="123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>
      <c r="A78" s="2"/>
      <c r="B78" s="23"/>
      <c r="C78" s="5"/>
      <c r="D78" s="5"/>
      <c r="E78" s="5"/>
      <c r="F78" s="5"/>
      <c r="I78" s="142" t="s">
        <v>29</v>
      </c>
      <c r="J78" s="142"/>
      <c r="K78" s="142"/>
      <c r="L78" s="142"/>
      <c r="M78" s="142"/>
      <c r="N78" s="142"/>
      <c r="O78" s="142"/>
      <c r="P78" s="142"/>
      <c r="Q78" s="142"/>
      <c r="R78" s="121" t="str">
        <f>データ!CG7</f>
        <v xml:space="preserve"> </v>
      </c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3"/>
      <c r="AG78" s="121" t="str">
        <f>データ!CH7</f>
        <v xml:space="preserve"> </v>
      </c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3"/>
      <c r="AV78" s="121" t="str">
        <f>データ!CI7</f>
        <v xml:space="preserve"> </v>
      </c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3"/>
      <c r="BK78" s="121" t="str">
        <f>データ!CJ7</f>
        <v xml:space="preserve"> </v>
      </c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3"/>
      <c r="BZ78" s="121" t="str">
        <f>データ!CK7</f>
        <v xml:space="preserve"> </v>
      </c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3"/>
      <c r="CO78" s="5"/>
      <c r="CP78" s="5"/>
      <c r="CQ78" s="5"/>
      <c r="CR78" s="5"/>
      <c r="CS78" s="5"/>
      <c r="CT78" s="5"/>
      <c r="CU78" s="5"/>
      <c r="CV78" s="133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5"/>
      <c r="FY78" s="5"/>
      <c r="FZ78" s="5"/>
      <c r="GA78" s="5"/>
      <c r="GB78" s="5"/>
      <c r="GC78" s="142" t="s">
        <v>29</v>
      </c>
      <c r="GD78" s="142"/>
      <c r="GE78" s="142"/>
      <c r="GF78" s="142"/>
      <c r="GG78" s="142"/>
      <c r="GH78" s="142"/>
      <c r="GI78" s="142"/>
      <c r="GJ78" s="142"/>
      <c r="GK78" s="142"/>
      <c r="GL78" s="121" t="str">
        <f>データ!CT7</f>
        <v xml:space="preserve"> </v>
      </c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3"/>
      <c r="HA78" s="121" t="str">
        <f>データ!CU7</f>
        <v xml:space="preserve"> </v>
      </c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3"/>
      <c r="HP78" s="121" t="str">
        <f>データ!CV7</f>
        <v xml:space="preserve"> </v>
      </c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3"/>
      <c r="IE78" s="121" t="str">
        <f>データ!CW7</f>
        <v xml:space="preserve"> </v>
      </c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3"/>
      <c r="IT78" s="121" t="str">
        <f>データ!CX7</f>
        <v xml:space="preserve"> </v>
      </c>
      <c r="IU78" s="122"/>
      <c r="IV78" s="122"/>
      <c r="IW78" s="122"/>
      <c r="IX78" s="122"/>
      <c r="IY78" s="122"/>
      <c r="IZ78" s="122"/>
      <c r="JA78" s="122"/>
      <c r="JB78" s="122"/>
      <c r="JC78" s="122"/>
      <c r="JD78" s="122"/>
      <c r="JE78" s="122"/>
      <c r="JF78" s="122"/>
      <c r="JG78" s="122"/>
      <c r="JH78" s="123"/>
      <c r="JL78" s="5"/>
      <c r="JM78" s="5"/>
      <c r="JN78" s="5"/>
      <c r="JO78" s="5"/>
      <c r="JP78" s="5"/>
      <c r="JQ78" s="5"/>
      <c r="JR78" s="142" t="s">
        <v>29</v>
      </c>
      <c r="JS78" s="142"/>
      <c r="JT78" s="142"/>
      <c r="JU78" s="142"/>
      <c r="JV78" s="142"/>
      <c r="JW78" s="142"/>
      <c r="JX78" s="142"/>
      <c r="JY78" s="142"/>
      <c r="JZ78" s="142"/>
      <c r="KA78" s="121">
        <f>データ!DE7</f>
        <v>543</v>
      </c>
      <c r="KB78" s="122"/>
      <c r="KC78" s="122"/>
      <c r="KD78" s="122"/>
      <c r="KE78" s="122"/>
      <c r="KF78" s="122"/>
      <c r="KG78" s="122"/>
      <c r="KH78" s="122"/>
      <c r="KI78" s="122"/>
      <c r="KJ78" s="122"/>
      <c r="KK78" s="122"/>
      <c r="KL78" s="122"/>
      <c r="KM78" s="122"/>
      <c r="KN78" s="122"/>
      <c r="KO78" s="123"/>
      <c r="KP78" s="121">
        <f>データ!DF7</f>
        <v>421.1</v>
      </c>
      <c r="KQ78" s="122"/>
      <c r="KR78" s="122"/>
      <c r="KS78" s="122"/>
      <c r="KT78" s="122"/>
      <c r="KU78" s="122"/>
      <c r="KV78" s="122"/>
      <c r="KW78" s="122"/>
      <c r="KX78" s="122"/>
      <c r="KY78" s="122"/>
      <c r="KZ78" s="122"/>
      <c r="LA78" s="122"/>
      <c r="LB78" s="122"/>
      <c r="LC78" s="122"/>
      <c r="LD78" s="123"/>
      <c r="LE78" s="121">
        <f>データ!DG7</f>
        <v>339.7</v>
      </c>
      <c r="LF78" s="122"/>
      <c r="LG78" s="122"/>
      <c r="LH78" s="122"/>
      <c r="LI78" s="122"/>
      <c r="LJ78" s="122"/>
      <c r="LK78" s="122"/>
      <c r="LL78" s="122"/>
      <c r="LM78" s="122"/>
      <c r="LN78" s="122"/>
      <c r="LO78" s="122"/>
      <c r="LP78" s="122"/>
      <c r="LQ78" s="122"/>
      <c r="LR78" s="122"/>
      <c r="LS78" s="123"/>
      <c r="LT78" s="121">
        <f>データ!DH7</f>
        <v>269.89999999999998</v>
      </c>
      <c r="LU78" s="122"/>
      <c r="LV78" s="122"/>
      <c r="LW78" s="122"/>
      <c r="LX78" s="122"/>
      <c r="LY78" s="122"/>
      <c r="LZ78" s="122"/>
      <c r="MA78" s="122"/>
      <c r="MB78" s="122"/>
      <c r="MC78" s="122"/>
      <c r="MD78" s="122"/>
      <c r="ME78" s="122"/>
      <c r="MF78" s="122"/>
      <c r="MG78" s="122"/>
      <c r="MH78" s="123"/>
      <c r="MI78" s="121">
        <f>データ!DI7</f>
        <v>196.2</v>
      </c>
      <c r="MJ78" s="122"/>
      <c r="MK78" s="122"/>
      <c r="ML78" s="122"/>
      <c r="MM78" s="122"/>
      <c r="MN78" s="122"/>
      <c r="MO78" s="122"/>
      <c r="MP78" s="122"/>
      <c r="MQ78" s="122"/>
      <c r="MR78" s="122"/>
      <c r="MS78" s="122"/>
      <c r="MT78" s="122"/>
      <c r="MU78" s="122"/>
      <c r="MV78" s="122"/>
      <c r="MW78" s="123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6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8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>
      <c r="A80" s="2"/>
      <c r="B80" s="23"/>
      <c r="C80" s="25"/>
      <c r="D80" s="5"/>
      <c r="E80" s="5"/>
      <c r="F80" s="5"/>
      <c r="G80" s="5"/>
      <c r="H80" s="124" t="s">
        <v>41</v>
      </c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4"/>
      <c r="AZ80" s="124"/>
      <c r="BA80" s="124"/>
      <c r="BB80" s="124"/>
      <c r="BC80" s="124"/>
      <c r="BD80" s="124"/>
      <c r="BE80" s="124"/>
      <c r="BF80" s="124"/>
      <c r="BG80" s="124"/>
      <c r="BH80" s="124"/>
      <c r="BI80" s="124"/>
      <c r="BJ80" s="124"/>
      <c r="BK80" s="124"/>
      <c r="BL80" s="124"/>
      <c r="BM80" s="124"/>
      <c r="BN80" s="124"/>
      <c r="BO80" s="124"/>
      <c r="BP80" s="124"/>
      <c r="BQ80" s="124"/>
      <c r="BR80" s="124"/>
      <c r="BS80" s="124"/>
      <c r="BT80" s="124"/>
      <c r="BU80" s="124"/>
      <c r="BV80" s="124"/>
      <c r="BW80" s="124"/>
      <c r="BX80" s="124"/>
      <c r="BY80" s="124"/>
      <c r="BZ80" s="124"/>
      <c r="CA80" s="124"/>
      <c r="CB80" s="124"/>
      <c r="CC80" s="124"/>
      <c r="CD80" s="124"/>
      <c r="CE80" s="124"/>
      <c r="CF80" s="124"/>
      <c r="CG80" s="124"/>
      <c r="CH80" s="124"/>
      <c r="CI80" s="124"/>
      <c r="CJ80" s="124"/>
      <c r="CK80" s="124"/>
      <c r="CL80" s="124"/>
      <c r="CM80" s="124"/>
      <c r="CN80" s="124"/>
      <c r="CO80" s="124"/>
      <c r="CP80" s="124"/>
      <c r="CQ80" s="12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4" t="s">
        <v>42</v>
      </c>
      <c r="GC80" s="124"/>
      <c r="GD80" s="124"/>
      <c r="GE80" s="124"/>
      <c r="GF80" s="124"/>
      <c r="GG80" s="124"/>
      <c r="GH80" s="124"/>
      <c r="GI80" s="124"/>
      <c r="GJ80" s="124"/>
      <c r="GK80" s="124"/>
      <c r="GL80" s="124"/>
      <c r="GM80" s="124"/>
      <c r="GN80" s="124"/>
      <c r="GO80" s="124"/>
      <c r="GP80" s="124"/>
      <c r="GQ80" s="124"/>
      <c r="GR80" s="124"/>
      <c r="GS80" s="124"/>
      <c r="GT80" s="124"/>
      <c r="GU80" s="124"/>
      <c r="GV80" s="124"/>
      <c r="GW80" s="124"/>
      <c r="GX80" s="124"/>
      <c r="GY80" s="124"/>
      <c r="GZ80" s="124"/>
      <c r="HA80" s="124"/>
      <c r="HB80" s="124"/>
      <c r="HC80" s="124"/>
      <c r="HD80" s="124"/>
      <c r="HE80" s="124"/>
      <c r="HF80" s="124"/>
      <c r="HG80" s="124"/>
      <c r="HH80" s="124"/>
      <c r="HI80" s="124"/>
      <c r="HJ80" s="124"/>
      <c r="HK80" s="124"/>
      <c r="HL80" s="124"/>
      <c r="HM80" s="124"/>
      <c r="HN80" s="124"/>
      <c r="HO80" s="124"/>
      <c r="HP80" s="124"/>
      <c r="HQ80" s="124"/>
      <c r="HR80" s="124"/>
      <c r="HS80" s="124"/>
      <c r="HT80" s="124"/>
      <c r="HU80" s="124"/>
      <c r="HV80" s="124"/>
      <c r="HW80" s="124"/>
      <c r="HX80" s="124"/>
      <c r="HY80" s="124"/>
      <c r="HZ80" s="124"/>
      <c r="IA80" s="124"/>
      <c r="IB80" s="124"/>
      <c r="IC80" s="124"/>
      <c r="ID80" s="124"/>
      <c r="IE80" s="124"/>
      <c r="IF80" s="124"/>
      <c r="IG80" s="124"/>
      <c r="IH80" s="124"/>
      <c r="II80" s="124"/>
      <c r="IJ80" s="124"/>
      <c r="IK80" s="124"/>
      <c r="IL80" s="124"/>
      <c r="IM80" s="124"/>
      <c r="IN80" s="124"/>
      <c r="IO80" s="124"/>
      <c r="IP80" s="124"/>
      <c r="IQ80" s="124"/>
      <c r="IR80" s="124"/>
      <c r="IS80" s="124"/>
      <c r="IT80" s="124"/>
      <c r="IU80" s="124"/>
      <c r="IV80" s="124"/>
      <c r="IW80" s="124"/>
      <c r="IX80" s="124"/>
      <c r="IY80" s="124"/>
      <c r="IZ80" s="124"/>
      <c r="JA80" s="124"/>
      <c r="JB80" s="124"/>
      <c r="JC80" s="124"/>
      <c r="JD80" s="124"/>
      <c r="JE80" s="124"/>
      <c r="JF80" s="124"/>
      <c r="JG80" s="124"/>
      <c r="JH80" s="124"/>
      <c r="JI80" s="124"/>
      <c r="JJ80" s="124"/>
      <c r="JK80" s="124"/>
      <c r="JL80" s="124"/>
      <c r="JM80" s="5"/>
      <c r="JN80" s="5"/>
      <c r="JO80" s="5"/>
      <c r="JP80" s="124" t="s">
        <v>43</v>
      </c>
      <c r="JQ80" s="124"/>
      <c r="JR80" s="124"/>
      <c r="JS80" s="124"/>
      <c r="JT80" s="124"/>
      <c r="JU80" s="124"/>
      <c r="JV80" s="124"/>
      <c r="JW80" s="124"/>
      <c r="JX80" s="124"/>
      <c r="JY80" s="124"/>
      <c r="JZ80" s="124"/>
      <c r="KA80" s="124"/>
      <c r="KB80" s="124"/>
      <c r="KC80" s="124"/>
      <c r="KD80" s="124"/>
      <c r="KE80" s="124"/>
      <c r="KF80" s="124"/>
      <c r="KG80" s="124"/>
      <c r="KH80" s="124"/>
      <c r="KI80" s="124"/>
      <c r="KJ80" s="124"/>
      <c r="KK80" s="124"/>
      <c r="KL80" s="124"/>
      <c r="KM80" s="124"/>
      <c r="KN80" s="124"/>
      <c r="KO80" s="124"/>
      <c r="KP80" s="124"/>
      <c r="KQ80" s="124"/>
      <c r="KR80" s="124"/>
      <c r="KS80" s="124"/>
      <c r="KT80" s="124"/>
      <c r="KU80" s="124"/>
      <c r="KV80" s="124"/>
      <c r="KW80" s="124"/>
      <c r="KX80" s="124"/>
      <c r="KY80" s="124"/>
      <c r="KZ80" s="124"/>
      <c r="LA80" s="124"/>
      <c r="LB80" s="124"/>
      <c r="LC80" s="124"/>
      <c r="LD80" s="124"/>
      <c r="LE80" s="124"/>
      <c r="LF80" s="124"/>
      <c r="LG80" s="124"/>
      <c r="LH80" s="124"/>
      <c r="LI80" s="124"/>
      <c r="LJ80" s="124"/>
      <c r="LK80" s="124"/>
      <c r="LL80" s="124"/>
      <c r="LM80" s="124"/>
      <c r="LN80" s="124"/>
      <c r="LO80" s="124"/>
      <c r="LP80" s="124"/>
      <c r="LQ80" s="124"/>
      <c r="LR80" s="124"/>
      <c r="LS80" s="124"/>
      <c r="LT80" s="124"/>
      <c r="LU80" s="124"/>
      <c r="LV80" s="124"/>
      <c r="LW80" s="124"/>
      <c r="LX80" s="124"/>
      <c r="LY80" s="124"/>
      <c r="LZ80" s="124"/>
      <c r="MA80" s="124"/>
      <c r="MB80" s="124"/>
      <c r="MC80" s="124"/>
      <c r="MD80" s="124"/>
      <c r="ME80" s="124"/>
      <c r="MF80" s="124"/>
      <c r="MG80" s="124"/>
      <c r="MH80" s="124"/>
      <c r="MI80" s="124"/>
      <c r="MJ80" s="124"/>
      <c r="MK80" s="124"/>
      <c r="ML80" s="124"/>
      <c r="MM80" s="124"/>
      <c r="MN80" s="124"/>
      <c r="MO80" s="124"/>
      <c r="MP80" s="124"/>
      <c r="MQ80" s="124"/>
      <c r="MR80" s="124"/>
      <c r="MS80" s="124"/>
      <c r="MT80" s="124"/>
      <c r="MU80" s="124"/>
      <c r="MV80" s="124"/>
      <c r="MW80" s="124"/>
      <c r="MX80" s="124"/>
      <c r="MY80" s="124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>
      <c r="A81" s="2"/>
      <c r="B81" s="23"/>
      <c r="C81" s="25"/>
      <c r="D81" s="5"/>
      <c r="E81" s="5"/>
      <c r="F81" s="5"/>
      <c r="G81" s="5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4"/>
      <c r="BF81" s="124"/>
      <c r="BG81" s="124"/>
      <c r="BH81" s="124"/>
      <c r="BI81" s="124"/>
      <c r="BJ81" s="124"/>
      <c r="BK81" s="124"/>
      <c r="BL81" s="124"/>
      <c r="BM81" s="124"/>
      <c r="BN81" s="124"/>
      <c r="BO81" s="124"/>
      <c r="BP81" s="124"/>
      <c r="BQ81" s="124"/>
      <c r="BR81" s="124"/>
      <c r="BS81" s="124"/>
      <c r="BT81" s="124"/>
      <c r="BU81" s="124"/>
      <c r="BV81" s="124"/>
      <c r="BW81" s="124"/>
      <c r="BX81" s="124"/>
      <c r="BY81" s="124"/>
      <c r="BZ81" s="124"/>
      <c r="CA81" s="124"/>
      <c r="CB81" s="124"/>
      <c r="CC81" s="124"/>
      <c r="CD81" s="124"/>
      <c r="CE81" s="124"/>
      <c r="CF81" s="124"/>
      <c r="CG81" s="124"/>
      <c r="CH81" s="124"/>
      <c r="CI81" s="124"/>
      <c r="CJ81" s="124"/>
      <c r="CK81" s="124"/>
      <c r="CL81" s="124"/>
      <c r="CM81" s="124"/>
      <c r="CN81" s="124"/>
      <c r="CO81" s="124"/>
      <c r="CP81" s="124"/>
      <c r="CQ81" s="12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4"/>
      <c r="GC81" s="124"/>
      <c r="GD81" s="124"/>
      <c r="GE81" s="124"/>
      <c r="GF81" s="124"/>
      <c r="GG81" s="124"/>
      <c r="GH81" s="124"/>
      <c r="GI81" s="124"/>
      <c r="GJ81" s="124"/>
      <c r="GK81" s="124"/>
      <c r="GL81" s="124"/>
      <c r="GM81" s="124"/>
      <c r="GN81" s="124"/>
      <c r="GO81" s="124"/>
      <c r="GP81" s="124"/>
      <c r="GQ81" s="124"/>
      <c r="GR81" s="124"/>
      <c r="GS81" s="124"/>
      <c r="GT81" s="124"/>
      <c r="GU81" s="124"/>
      <c r="GV81" s="124"/>
      <c r="GW81" s="124"/>
      <c r="GX81" s="124"/>
      <c r="GY81" s="124"/>
      <c r="GZ81" s="124"/>
      <c r="HA81" s="124"/>
      <c r="HB81" s="124"/>
      <c r="HC81" s="124"/>
      <c r="HD81" s="124"/>
      <c r="HE81" s="124"/>
      <c r="HF81" s="124"/>
      <c r="HG81" s="124"/>
      <c r="HH81" s="124"/>
      <c r="HI81" s="124"/>
      <c r="HJ81" s="124"/>
      <c r="HK81" s="124"/>
      <c r="HL81" s="124"/>
      <c r="HM81" s="124"/>
      <c r="HN81" s="124"/>
      <c r="HO81" s="124"/>
      <c r="HP81" s="124"/>
      <c r="HQ81" s="124"/>
      <c r="HR81" s="124"/>
      <c r="HS81" s="124"/>
      <c r="HT81" s="124"/>
      <c r="HU81" s="124"/>
      <c r="HV81" s="124"/>
      <c r="HW81" s="124"/>
      <c r="HX81" s="124"/>
      <c r="HY81" s="124"/>
      <c r="HZ81" s="124"/>
      <c r="IA81" s="124"/>
      <c r="IB81" s="124"/>
      <c r="IC81" s="124"/>
      <c r="ID81" s="124"/>
      <c r="IE81" s="124"/>
      <c r="IF81" s="124"/>
      <c r="IG81" s="124"/>
      <c r="IH81" s="124"/>
      <c r="II81" s="124"/>
      <c r="IJ81" s="124"/>
      <c r="IK81" s="124"/>
      <c r="IL81" s="124"/>
      <c r="IM81" s="124"/>
      <c r="IN81" s="124"/>
      <c r="IO81" s="124"/>
      <c r="IP81" s="124"/>
      <c r="IQ81" s="124"/>
      <c r="IR81" s="124"/>
      <c r="IS81" s="124"/>
      <c r="IT81" s="124"/>
      <c r="IU81" s="124"/>
      <c r="IV81" s="124"/>
      <c r="IW81" s="124"/>
      <c r="IX81" s="124"/>
      <c r="IY81" s="124"/>
      <c r="IZ81" s="124"/>
      <c r="JA81" s="124"/>
      <c r="JB81" s="124"/>
      <c r="JC81" s="124"/>
      <c r="JD81" s="124"/>
      <c r="JE81" s="124"/>
      <c r="JF81" s="124"/>
      <c r="JG81" s="124"/>
      <c r="JH81" s="124"/>
      <c r="JI81" s="124"/>
      <c r="JJ81" s="124"/>
      <c r="JK81" s="124"/>
      <c r="JL81" s="124"/>
      <c r="JM81" s="5"/>
      <c r="JN81" s="5"/>
      <c r="JO81" s="5"/>
      <c r="JP81" s="124"/>
      <c r="JQ81" s="124"/>
      <c r="JR81" s="124"/>
      <c r="JS81" s="124"/>
      <c r="JT81" s="124"/>
      <c r="JU81" s="124"/>
      <c r="JV81" s="124"/>
      <c r="JW81" s="124"/>
      <c r="JX81" s="124"/>
      <c r="JY81" s="124"/>
      <c r="JZ81" s="124"/>
      <c r="KA81" s="124"/>
      <c r="KB81" s="124"/>
      <c r="KC81" s="124"/>
      <c r="KD81" s="124"/>
      <c r="KE81" s="124"/>
      <c r="KF81" s="124"/>
      <c r="KG81" s="124"/>
      <c r="KH81" s="124"/>
      <c r="KI81" s="124"/>
      <c r="KJ81" s="124"/>
      <c r="KK81" s="124"/>
      <c r="KL81" s="124"/>
      <c r="KM81" s="124"/>
      <c r="KN81" s="124"/>
      <c r="KO81" s="124"/>
      <c r="KP81" s="124"/>
      <c r="KQ81" s="124"/>
      <c r="KR81" s="124"/>
      <c r="KS81" s="124"/>
      <c r="KT81" s="124"/>
      <c r="KU81" s="124"/>
      <c r="KV81" s="124"/>
      <c r="KW81" s="124"/>
      <c r="KX81" s="124"/>
      <c r="KY81" s="124"/>
      <c r="KZ81" s="124"/>
      <c r="LA81" s="124"/>
      <c r="LB81" s="124"/>
      <c r="LC81" s="124"/>
      <c r="LD81" s="124"/>
      <c r="LE81" s="124"/>
      <c r="LF81" s="124"/>
      <c r="LG81" s="124"/>
      <c r="LH81" s="124"/>
      <c r="LI81" s="124"/>
      <c r="LJ81" s="124"/>
      <c r="LK81" s="124"/>
      <c r="LL81" s="124"/>
      <c r="LM81" s="124"/>
      <c r="LN81" s="124"/>
      <c r="LO81" s="124"/>
      <c r="LP81" s="124"/>
      <c r="LQ81" s="124"/>
      <c r="LR81" s="124"/>
      <c r="LS81" s="124"/>
      <c r="LT81" s="124"/>
      <c r="LU81" s="124"/>
      <c r="LV81" s="124"/>
      <c r="LW81" s="124"/>
      <c r="LX81" s="124"/>
      <c r="LY81" s="124"/>
      <c r="LZ81" s="124"/>
      <c r="MA81" s="124"/>
      <c r="MB81" s="124"/>
      <c r="MC81" s="124"/>
      <c r="MD81" s="124"/>
      <c r="ME81" s="124"/>
      <c r="MF81" s="124"/>
      <c r="MG81" s="124"/>
      <c r="MH81" s="124"/>
      <c r="MI81" s="124"/>
      <c r="MJ81" s="124"/>
      <c r="MK81" s="124"/>
      <c r="ML81" s="124"/>
      <c r="MM81" s="124"/>
      <c r="MN81" s="124"/>
      <c r="MO81" s="124"/>
      <c r="MP81" s="124"/>
      <c r="MQ81" s="124"/>
      <c r="MR81" s="124"/>
      <c r="MS81" s="124"/>
      <c r="MT81" s="124"/>
      <c r="MU81" s="124"/>
      <c r="MV81" s="124"/>
      <c r="MW81" s="124"/>
      <c r="MX81" s="124"/>
      <c r="MY81" s="124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+JY2fhLgGhmyuw2TgQqZ1lrp+aoQ5yf033GXGMjBIdf/RFTyvKXCoHpEk0A8qcfmoZDPQu/Ah8zcSgjxU8VPOg==" saltValue="8SuOG077Td2oa+e0L623L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2"/>
  <cols>
    <col min="1" max="1" width="14.6640625" style="3" customWidth="1"/>
    <col min="2" max="90" width="11.88671875" style="3" customWidth="1"/>
    <col min="91" max="92" width="15.44140625" style="3" customWidth="1"/>
    <col min="93" max="125" width="11.88671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2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6" t="s">
        <v>67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72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73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74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75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76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77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78</v>
      </c>
      <c r="CN4" s="152" t="s">
        <v>79</v>
      </c>
      <c r="CO4" s="143" t="s">
        <v>80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81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82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3"/>
      <c r="CN5" s="153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11002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北海道札幌市</v>
      </c>
      <c r="I6" s="61" t="str">
        <f t="shared" si="1"/>
        <v>札幌駅北口駐車場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Ａ２Ｂ１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地下式</v>
      </c>
      <c r="R6" s="64">
        <f t="shared" si="1"/>
        <v>19</v>
      </c>
      <c r="S6" s="63" t="str">
        <f t="shared" si="1"/>
        <v>駅</v>
      </c>
      <c r="T6" s="63" t="str">
        <f t="shared" si="1"/>
        <v>無</v>
      </c>
      <c r="U6" s="64">
        <f t="shared" si="1"/>
        <v>10035</v>
      </c>
      <c r="V6" s="64">
        <f t="shared" si="1"/>
        <v>230</v>
      </c>
      <c r="W6" s="64">
        <f t="shared" si="1"/>
        <v>340</v>
      </c>
      <c r="X6" s="63" t="str">
        <f t="shared" si="1"/>
        <v>導入なし</v>
      </c>
      <c r="Y6" s="65">
        <f>IF(Y8="-",NA(),Y8)</f>
        <v>107.6</v>
      </c>
      <c r="Z6" s="65">
        <f t="shared" ref="Z6:AH6" si="2">IF(Z8="-",NA(),Z8)</f>
        <v>106.1</v>
      </c>
      <c r="AA6" s="65">
        <f t="shared" si="2"/>
        <v>119.8</v>
      </c>
      <c r="AB6" s="65">
        <f t="shared" si="2"/>
        <v>113.8</v>
      </c>
      <c r="AC6" s="65">
        <f t="shared" si="2"/>
        <v>139.1</v>
      </c>
      <c r="AD6" s="65">
        <f t="shared" si="2"/>
        <v>138.69999999999999</v>
      </c>
      <c r="AE6" s="65">
        <f t="shared" si="2"/>
        <v>110.6</v>
      </c>
      <c r="AF6" s="65">
        <f t="shared" si="2"/>
        <v>118.2</v>
      </c>
      <c r="AG6" s="65">
        <f t="shared" si="2"/>
        <v>120.9</v>
      </c>
      <c r="AH6" s="65">
        <f t="shared" si="2"/>
        <v>205.8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27.8</v>
      </c>
      <c r="AP6" s="65">
        <f t="shared" si="3"/>
        <v>30.1</v>
      </c>
      <c r="AQ6" s="65">
        <f t="shared" si="3"/>
        <v>26.5</v>
      </c>
      <c r="AR6" s="65">
        <f t="shared" si="3"/>
        <v>25.2</v>
      </c>
      <c r="AS6" s="65">
        <f t="shared" si="3"/>
        <v>28.8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650</v>
      </c>
      <c r="BA6" s="66">
        <f t="shared" si="4"/>
        <v>650</v>
      </c>
      <c r="BB6" s="66">
        <f t="shared" si="4"/>
        <v>543</v>
      </c>
      <c r="BC6" s="66">
        <f t="shared" si="4"/>
        <v>454</v>
      </c>
      <c r="BD6" s="66">
        <f t="shared" si="4"/>
        <v>384</v>
      </c>
      <c r="BE6" s="64" t="str">
        <f>IF(BE8="-","",IF(BE8="-","【-】","【"&amp;SUBSTITUTE(TEXT(BE8,"#,##0"),"-","△")&amp;"】"))</f>
        <v>【140】</v>
      </c>
      <c r="BF6" s="65">
        <f>IF(BF8="-",NA(),BF8)</f>
        <v>57.3</v>
      </c>
      <c r="BG6" s="65">
        <f t="shared" ref="BG6:BO6" si="5">IF(BG8="-",NA(),BG8)</f>
        <v>55.9</v>
      </c>
      <c r="BH6" s="65">
        <f t="shared" si="5"/>
        <v>64.5</v>
      </c>
      <c r="BI6" s="65">
        <f t="shared" si="5"/>
        <v>55.3</v>
      </c>
      <c r="BJ6" s="65">
        <f t="shared" si="5"/>
        <v>58.9</v>
      </c>
      <c r="BK6" s="65">
        <f t="shared" si="5"/>
        <v>24.4</v>
      </c>
      <c r="BL6" s="65">
        <f t="shared" si="5"/>
        <v>24.4</v>
      </c>
      <c r="BM6" s="65">
        <f t="shared" si="5"/>
        <v>24.2</v>
      </c>
      <c r="BN6" s="65">
        <f t="shared" si="5"/>
        <v>25.5</v>
      </c>
      <c r="BO6" s="65">
        <f t="shared" si="5"/>
        <v>22</v>
      </c>
      <c r="BP6" s="62" t="str">
        <f>IF(BP8="-","",IF(BP8="-","【-】","【"&amp;SUBSTITUTE(TEXT(BP8,"#,##0.0"),"-","△")&amp;"】"))</f>
        <v>【45.2】</v>
      </c>
      <c r="BQ6" s="66">
        <f>IF(BQ8="-",NA(),BQ8)</f>
        <v>138662</v>
      </c>
      <c r="BR6" s="66">
        <f t="shared" ref="BR6:BZ6" si="6">IF(BR8="-",NA(),BR8)</f>
        <v>135195</v>
      </c>
      <c r="BS6" s="66">
        <f t="shared" si="6"/>
        <v>162608</v>
      </c>
      <c r="BT6" s="66">
        <f t="shared" si="6"/>
        <v>138198</v>
      </c>
      <c r="BU6" s="66">
        <f t="shared" si="6"/>
        <v>147077</v>
      </c>
      <c r="BV6" s="66">
        <f t="shared" si="6"/>
        <v>40082</v>
      </c>
      <c r="BW6" s="66">
        <f t="shared" si="6"/>
        <v>40365</v>
      </c>
      <c r="BX6" s="66">
        <f t="shared" si="6"/>
        <v>48967</v>
      </c>
      <c r="BY6" s="66">
        <f t="shared" si="6"/>
        <v>46827</v>
      </c>
      <c r="BZ6" s="66">
        <f t="shared" si="6"/>
        <v>47288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7347000</v>
      </c>
      <c r="CN6" s="64">
        <f t="shared" si="7"/>
        <v>249949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176.9</v>
      </c>
      <c r="DA6" s="65">
        <f t="shared" ref="DA6:DI6" si="8">IF(DA8="-",NA(),DA8)</f>
        <v>131</v>
      </c>
      <c r="DB6" s="65">
        <f t="shared" si="8"/>
        <v>80.599999999999994</v>
      </c>
      <c r="DC6" s="65">
        <f t="shared" si="8"/>
        <v>39.700000000000003</v>
      </c>
      <c r="DD6" s="65">
        <f t="shared" si="8"/>
        <v>9.6999999999999993</v>
      </c>
      <c r="DE6" s="65">
        <f t="shared" si="8"/>
        <v>543</v>
      </c>
      <c r="DF6" s="65">
        <f t="shared" si="8"/>
        <v>421.1</v>
      </c>
      <c r="DG6" s="65">
        <f t="shared" si="8"/>
        <v>339.7</v>
      </c>
      <c r="DH6" s="65">
        <f t="shared" si="8"/>
        <v>269.89999999999998</v>
      </c>
      <c r="DI6" s="65">
        <f t="shared" si="8"/>
        <v>196.2</v>
      </c>
      <c r="DJ6" s="62" t="str">
        <f>IF(DJ8="-","",IF(DJ8="-","【-】","【"&amp;SUBSTITUTE(TEXT(DJ8,"#,##0.0"),"-","△")&amp;"】"))</f>
        <v>【122.6】</v>
      </c>
      <c r="DK6" s="65">
        <f>IF(DK8="-",NA(),DK8)</f>
        <v>401.3</v>
      </c>
      <c r="DL6" s="65">
        <f t="shared" ref="DL6:DT6" si="9">IF(DL8="-",NA(),DL8)</f>
        <v>403</v>
      </c>
      <c r="DM6" s="65">
        <f t="shared" si="9"/>
        <v>399.6</v>
      </c>
      <c r="DN6" s="65">
        <f t="shared" si="9"/>
        <v>403.9</v>
      </c>
      <c r="DO6" s="65">
        <f t="shared" si="9"/>
        <v>399.1</v>
      </c>
      <c r="DP6" s="65">
        <f t="shared" si="9"/>
        <v>195.5</v>
      </c>
      <c r="DQ6" s="65">
        <f t="shared" si="9"/>
        <v>199.1</v>
      </c>
      <c r="DR6" s="65">
        <f t="shared" si="9"/>
        <v>191.4</v>
      </c>
      <c r="DS6" s="65">
        <f t="shared" si="9"/>
        <v>194.7</v>
      </c>
      <c r="DT6" s="65">
        <f t="shared" si="9"/>
        <v>193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11002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北海道　札幌市</v>
      </c>
      <c r="I7" s="61" t="str">
        <f t="shared" si="10"/>
        <v>札幌駅北口駐車場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Ａ２Ｂ１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地下式</v>
      </c>
      <c r="R7" s="64">
        <f t="shared" si="10"/>
        <v>19</v>
      </c>
      <c r="S7" s="63" t="str">
        <f t="shared" si="10"/>
        <v>駅</v>
      </c>
      <c r="T7" s="63" t="str">
        <f t="shared" si="10"/>
        <v>無</v>
      </c>
      <c r="U7" s="64">
        <f t="shared" si="10"/>
        <v>10035</v>
      </c>
      <c r="V7" s="64">
        <f t="shared" si="10"/>
        <v>230</v>
      </c>
      <c r="W7" s="64">
        <f t="shared" si="10"/>
        <v>340</v>
      </c>
      <c r="X7" s="63" t="str">
        <f t="shared" si="10"/>
        <v>導入なし</v>
      </c>
      <c r="Y7" s="65">
        <f>Y8</f>
        <v>107.6</v>
      </c>
      <c r="Z7" s="65">
        <f t="shared" ref="Z7:AH7" si="11">Z8</f>
        <v>106.1</v>
      </c>
      <c r="AA7" s="65">
        <f t="shared" si="11"/>
        <v>119.8</v>
      </c>
      <c r="AB7" s="65">
        <f t="shared" si="11"/>
        <v>113.8</v>
      </c>
      <c r="AC7" s="65">
        <f t="shared" si="11"/>
        <v>139.1</v>
      </c>
      <c r="AD7" s="65">
        <f t="shared" si="11"/>
        <v>138.69999999999999</v>
      </c>
      <c r="AE7" s="65">
        <f t="shared" si="11"/>
        <v>110.6</v>
      </c>
      <c r="AF7" s="65">
        <f t="shared" si="11"/>
        <v>118.2</v>
      </c>
      <c r="AG7" s="65">
        <f t="shared" si="11"/>
        <v>120.9</v>
      </c>
      <c r="AH7" s="65">
        <f t="shared" si="11"/>
        <v>205.8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27.8</v>
      </c>
      <c r="AP7" s="65">
        <f t="shared" si="12"/>
        <v>30.1</v>
      </c>
      <c r="AQ7" s="65">
        <f t="shared" si="12"/>
        <v>26.5</v>
      </c>
      <c r="AR7" s="65">
        <f t="shared" si="12"/>
        <v>25.2</v>
      </c>
      <c r="AS7" s="65">
        <f t="shared" si="12"/>
        <v>28.8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650</v>
      </c>
      <c r="BA7" s="66">
        <f t="shared" si="13"/>
        <v>650</v>
      </c>
      <c r="BB7" s="66">
        <f t="shared" si="13"/>
        <v>543</v>
      </c>
      <c r="BC7" s="66">
        <f t="shared" si="13"/>
        <v>454</v>
      </c>
      <c r="BD7" s="66">
        <f t="shared" si="13"/>
        <v>384</v>
      </c>
      <c r="BE7" s="64"/>
      <c r="BF7" s="65">
        <f>BF8</f>
        <v>57.3</v>
      </c>
      <c r="BG7" s="65">
        <f t="shared" ref="BG7:BO7" si="14">BG8</f>
        <v>55.9</v>
      </c>
      <c r="BH7" s="65">
        <f t="shared" si="14"/>
        <v>64.5</v>
      </c>
      <c r="BI7" s="65">
        <f t="shared" si="14"/>
        <v>55.3</v>
      </c>
      <c r="BJ7" s="65">
        <f t="shared" si="14"/>
        <v>58.9</v>
      </c>
      <c r="BK7" s="65">
        <f t="shared" si="14"/>
        <v>24.4</v>
      </c>
      <c r="BL7" s="65">
        <f t="shared" si="14"/>
        <v>24.4</v>
      </c>
      <c r="BM7" s="65">
        <f t="shared" si="14"/>
        <v>24.2</v>
      </c>
      <c r="BN7" s="65">
        <f t="shared" si="14"/>
        <v>25.5</v>
      </c>
      <c r="BO7" s="65">
        <f t="shared" si="14"/>
        <v>22</v>
      </c>
      <c r="BP7" s="62"/>
      <c r="BQ7" s="66">
        <f>BQ8</f>
        <v>138662</v>
      </c>
      <c r="BR7" s="66">
        <f t="shared" ref="BR7:BZ7" si="15">BR8</f>
        <v>135195</v>
      </c>
      <c r="BS7" s="66">
        <f t="shared" si="15"/>
        <v>162608</v>
      </c>
      <c r="BT7" s="66">
        <f t="shared" si="15"/>
        <v>138198</v>
      </c>
      <c r="BU7" s="66">
        <f t="shared" si="15"/>
        <v>147077</v>
      </c>
      <c r="BV7" s="66">
        <f t="shared" si="15"/>
        <v>40082</v>
      </c>
      <c r="BW7" s="66">
        <f t="shared" si="15"/>
        <v>40365</v>
      </c>
      <c r="BX7" s="66">
        <f t="shared" si="15"/>
        <v>48967</v>
      </c>
      <c r="BY7" s="66">
        <f t="shared" si="15"/>
        <v>46827</v>
      </c>
      <c r="BZ7" s="66">
        <f t="shared" si="15"/>
        <v>47288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7347000</v>
      </c>
      <c r="CN7" s="64">
        <f>CN8</f>
        <v>249949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176.9</v>
      </c>
      <c r="DA7" s="65">
        <f t="shared" ref="DA7:DI7" si="16">DA8</f>
        <v>131</v>
      </c>
      <c r="DB7" s="65">
        <f t="shared" si="16"/>
        <v>80.599999999999994</v>
      </c>
      <c r="DC7" s="65">
        <f t="shared" si="16"/>
        <v>39.700000000000003</v>
      </c>
      <c r="DD7" s="65">
        <f t="shared" si="16"/>
        <v>9.6999999999999993</v>
      </c>
      <c r="DE7" s="65">
        <f t="shared" si="16"/>
        <v>543</v>
      </c>
      <c r="DF7" s="65">
        <f t="shared" si="16"/>
        <v>421.1</v>
      </c>
      <c r="DG7" s="65">
        <f t="shared" si="16"/>
        <v>339.7</v>
      </c>
      <c r="DH7" s="65">
        <f t="shared" si="16"/>
        <v>269.89999999999998</v>
      </c>
      <c r="DI7" s="65">
        <f t="shared" si="16"/>
        <v>196.2</v>
      </c>
      <c r="DJ7" s="62"/>
      <c r="DK7" s="65">
        <f>DK8</f>
        <v>401.3</v>
      </c>
      <c r="DL7" s="65">
        <f t="shared" ref="DL7:DT7" si="17">DL8</f>
        <v>403</v>
      </c>
      <c r="DM7" s="65">
        <f t="shared" si="17"/>
        <v>399.6</v>
      </c>
      <c r="DN7" s="65">
        <f t="shared" si="17"/>
        <v>403.9</v>
      </c>
      <c r="DO7" s="65">
        <f t="shared" si="17"/>
        <v>399.1</v>
      </c>
      <c r="DP7" s="65">
        <f t="shared" si="17"/>
        <v>195.5</v>
      </c>
      <c r="DQ7" s="65">
        <f t="shared" si="17"/>
        <v>199.1</v>
      </c>
      <c r="DR7" s="65">
        <f t="shared" si="17"/>
        <v>191.4</v>
      </c>
      <c r="DS7" s="65">
        <f t="shared" si="17"/>
        <v>194.7</v>
      </c>
      <c r="DT7" s="65">
        <f t="shared" si="17"/>
        <v>193</v>
      </c>
      <c r="DU7" s="62"/>
    </row>
    <row r="8" spans="1:125" s="67" customFormat="1">
      <c r="A8" s="50"/>
      <c r="B8" s="68">
        <v>2016</v>
      </c>
      <c r="C8" s="68">
        <v>11002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19</v>
      </c>
      <c r="S8" s="70" t="s">
        <v>122</v>
      </c>
      <c r="T8" s="70" t="s">
        <v>123</v>
      </c>
      <c r="U8" s="71">
        <v>10035</v>
      </c>
      <c r="V8" s="71">
        <v>230</v>
      </c>
      <c r="W8" s="71">
        <v>340</v>
      </c>
      <c r="X8" s="70" t="s">
        <v>124</v>
      </c>
      <c r="Y8" s="72">
        <v>107.6</v>
      </c>
      <c r="Z8" s="72">
        <v>106.1</v>
      </c>
      <c r="AA8" s="72">
        <v>119.8</v>
      </c>
      <c r="AB8" s="72">
        <v>113.8</v>
      </c>
      <c r="AC8" s="72">
        <v>139.1</v>
      </c>
      <c r="AD8" s="72">
        <v>138.69999999999999</v>
      </c>
      <c r="AE8" s="72">
        <v>110.6</v>
      </c>
      <c r="AF8" s="72">
        <v>118.2</v>
      </c>
      <c r="AG8" s="72">
        <v>120.9</v>
      </c>
      <c r="AH8" s="72">
        <v>205.8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27.8</v>
      </c>
      <c r="AP8" s="72">
        <v>30.1</v>
      </c>
      <c r="AQ8" s="72">
        <v>26.5</v>
      </c>
      <c r="AR8" s="72">
        <v>25.2</v>
      </c>
      <c r="AS8" s="72">
        <v>28.8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650</v>
      </c>
      <c r="BA8" s="73">
        <v>650</v>
      </c>
      <c r="BB8" s="73">
        <v>543</v>
      </c>
      <c r="BC8" s="73">
        <v>454</v>
      </c>
      <c r="BD8" s="73">
        <v>384</v>
      </c>
      <c r="BE8" s="73">
        <v>140</v>
      </c>
      <c r="BF8" s="72">
        <v>57.3</v>
      </c>
      <c r="BG8" s="72">
        <v>55.9</v>
      </c>
      <c r="BH8" s="72">
        <v>64.5</v>
      </c>
      <c r="BI8" s="72">
        <v>55.3</v>
      </c>
      <c r="BJ8" s="72">
        <v>58.9</v>
      </c>
      <c r="BK8" s="72">
        <v>24.4</v>
      </c>
      <c r="BL8" s="72">
        <v>24.4</v>
      </c>
      <c r="BM8" s="72">
        <v>24.2</v>
      </c>
      <c r="BN8" s="72">
        <v>25.5</v>
      </c>
      <c r="BO8" s="72">
        <v>22</v>
      </c>
      <c r="BP8" s="69">
        <v>45.2</v>
      </c>
      <c r="BQ8" s="73">
        <v>138662</v>
      </c>
      <c r="BR8" s="73">
        <v>135195</v>
      </c>
      <c r="BS8" s="73">
        <v>162608</v>
      </c>
      <c r="BT8" s="74">
        <v>138198</v>
      </c>
      <c r="BU8" s="74">
        <v>147077</v>
      </c>
      <c r="BV8" s="73">
        <v>40082</v>
      </c>
      <c r="BW8" s="73">
        <v>40365</v>
      </c>
      <c r="BX8" s="73">
        <v>48967</v>
      </c>
      <c r="BY8" s="73">
        <v>46827</v>
      </c>
      <c r="BZ8" s="73">
        <v>47288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7347000</v>
      </c>
      <c r="CN8" s="71">
        <v>249949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176.9</v>
      </c>
      <c r="DA8" s="72">
        <v>131</v>
      </c>
      <c r="DB8" s="72">
        <v>80.599999999999994</v>
      </c>
      <c r="DC8" s="72">
        <v>39.700000000000003</v>
      </c>
      <c r="DD8" s="72">
        <v>9.6999999999999993</v>
      </c>
      <c r="DE8" s="72">
        <v>543</v>
      </c>
      <c r="DF8" s="72">
        <v>421.1</v>
      </c>
      <c r="DG8" s="72">
        <v>339.7</v>
      </c>
      <c r="DH8" s="72">
        <v>269.89999999999998</v>
      </c>
      <c r="DI8" s="72">
        <v>196.2</v>
      </c>
      <c r="DJ8" s="69">
        <v>122.6</v>
      </c>
      <c r="DK8" s="72">
        <v>401.3</v>
      </c>
      <c r="DL8" s="72">
        <v>403</v>
      </c>
      <c r="DM8" s="72">
        <v>399.6</v>
      </c>
      <c r="DN8" s="72">
        <v>403.9</v>
      </c>
      <c r="DO8" s="72">
        <v>399.1</v>
      </c>
      <c r="DP8" s="72">
        <v>195.5</v>
      </c>
      <c r="DQ8" s="72">
        <v>199.1</v>
      </c>
      <c r="DR8" s="72">
        <v>191.4</v>
      </c>
      <c r="DS8" s="72">
        <v>194.7</v>
      </c>
      <c r="DT8" s="72">
        <v>193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　</cp:lastModifiedBy>
  <cp:lastPrinted>2018-03-12T23:58:11Z</cp:lastPrinted>
  <dcterms:created xsi:type="dcterms:W3CDTF">2018-02-09T01:43:35Z</dcterms:created>
  <dcterms:modified xsi:type="dcterms:W3CDTF">2018-03-26T01:33:13Z</dcterms:modified>
</cp:coreProperties>
</file>