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04宮城県仙台市-\"/>
    </mc:Choice>
  </mc:AlternateContent>
  <workbookProtection workbookAlgorithmName="SHA-512" workbookHashValue="Wf+2/CRJPLrxd1ihPbtXQXej6Xis/vN8wJND5/vUlwQYwlllx395CdFs71F3flGurp+gExbWmhjw11geimzNBg==" workbookSaltValue="43yt4MwYiP6mqfOynSUE/Q==" workbookSpinCount="100000"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LE78" i="4" s="1"/>
  <c r="DF7" i="5"/>
  <c r="KP78" i="4" s="1"/>
  <c r="DE7" i="5"/>
  <c r="KA78" i="4" s="1"/>
  <c r="DD7" i="5"/>
  <c r="DC7" i="5"/>
  <c r="DB7" i="5"/>
  <c r="LE77" i="4" s="1"/>
  <c r="DA7" i="5"/>
  <c r="KP77" i="4" s="1"/>
  <c r="CZ7" i="5"/>
  <c r="CN7" i="5"/>
  <c r="CM7" i="5"/>
  <c r="BZ7" i="5"/>
  <c r="MA53" i="4" s="1"/>
  <c r="BY7" i="5"/>
  <c r="LH53" i="4" s="1"/>
  <c r="BX7" i="5"/>
  <c r="BW7" i="5"/>
  <c r="BV7" i="5"/>
  <c r="BU7" i="5"/>
  <c r="BT7" i="5"/>
  <c r="BS7" i="5"/>
  <c r="BR7" i="5"/>
  <c r="BQ7" i="5"/>
  <c r="BO7" i="5"/>
  <c r="BN7" i="5"/>
  <c r="GQ53" i="4" s="1"/>
  <c r="BM7" i="5"/>
  <c r="FX53" i="4" s="1"/>
  <c r="BL7" i="5"/>
  <c r="FE53" i="4" s="1"/>
  <c r="BK7" i="5"/>
  <c r="BJ7" i="5"/>
  <c r="HJ52" i="4" s="1"/>
  <c r="BI7" i="5"/>
  <c r="GQ52" i="4" s="1"/>
  <c r="BH7" i="5"/>
  <c r="BG7" i="5"/>
  <c r="BF7" i="5"/>
  <c r="EL52" i="4" s="1"/>
  <c r="BD7" i="5"/>
  <c r="BC7" i="5"/>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AB7" i="5"/>
  <c r="AA7" i="5"/>
  <c r="BG31" i="4" s="1"/>
  <c r="Z7" i="5"/>
  <c r="AN31" i="4" s="1"/>
  <c r="Y7" i="5"/>
  <c r="X7" i="5"/>
  <c r="W7" i="5"/>
  <c r="JQ10" i="4" s="1"/>
  <c r="V7" i="5"/>
  <c r="HX10" i="4" s="1"/>
  <c r="U7" i="5"/>
  <c r="T7" i="5"/>
  <c r="S7" i="5"/>
  <c r="R7" i="5"/>
  <c r="Q7" i="5"/>
  <c r="CF10" i="4" s="1"/>
  <c r="P7" i="5"/>
  <c r="O7" i="5"/>
  <c r="B10" i="4" s="1"/>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MI78" i="4"/>
  <c r="IT78" i="4"/>
  <c r="IE78" i="4"/>
  <c r="HP78" i="4"/>
  <c r="HA78" i="4"/>
  <c r="GL78" i="4"/>
  <c r="BZ78" i="4"/>
  <c r="BK78" i="4"/>
  <c r="AV78" i="4"/>
  <c r="AG78" i="4"/>
  <c r="R78" i="4"/>
  <c r="MI77" i="4"/>
  <c r="LT77" i="4"/>
  <c r="KA77" i="4"/>
  <c r="IT77" i="4"/>
  <c r="IE77" i="4"/>
  <c r="HP77" i="4"/>
  <c r="HA77" i="4"/>
  <c r="GL77" i="4"/>
  <c r="BZ77" i="4"/>
  <c r="BK77" i="4"/>
  <c r="AV77" i="4"/>
  <c r="AG77" i="4"/>
  <c r="R77" i="4"/>
  <c r="CV76" i="4"/>
  <c r="CV67" i="4"/>
  <c r="KO53" i="4"/>
  <c r="JV53" i="4"/>
  <c r="JC53" i="4"/>
  <c r="HJ53" i="4"/>
  <c r="EL53" i="4"/>
  <c r="CS53" i="4"/>
  <c r="BZ53" i="4"/>
  <c r="BG53" i="4"/>
  <c r="AN53" i="4"/>
  <c r="U53" i="4"/>
  <c r="MA52" i="4"/>
  <c r="LH52" i="4"/>
  <c r="KO52" i="4"/>
  <c r="JV52" i="4"/>
  <c r="JC52" i="4"/>
  <c r="FX52" i="4"/>
  <c r="FE52" i="4"/>
  <c r="BZ52" i="4"/>
  <c r="BG52" i="4"/>
  <c r="MA32" i="4"/>
  <c r="LH32" i="4"/>
  <c r="KO32" i="4"/>
  <c r="JC32" i="4"/>
  <c r="HJ32" i="4"/>
  <c r="GQ32" i="4"/>
  <c r="FX32" i="4"/>
  <c r="FE32" i="4"/>
  <c r="EL32" i="4"/>
  <c r="BG32" i="4"/>
  <c r="AN32" i="4"/>
  <c r="MA31" i="4"/>
  <c r="LH31" i="4"/>
  <c r="KO31" i="4"/>
  <c r="JV31" i="4"/>
  <c r="JC31" i="4"/>
  <c r="HJ31" i="4"/>
  <c r="FE31" i="4"/>
  <c r="EL31" i="4"/>
  <c r="CS31" i="4"/>
  <c r="BZ31" i="4"/>
  <c r="U31" i="4"/>
  <c r="LJ10" i="4"/>
  <c r="DU10" i="4"/>
  <c r="AQ10" i="4"/>
  <c r="LJ8" i="4"/>
  <c r="JQ8" i="4"/>
  <c r="HX8" i="4"/>
  <c r="DU8" i="4"/>
  <c r="CF8" i="4"/>
  <c r="AQ8" i="4"/>
  <c r="MA51" i="4" l="1"/>
  <c r="MI76" i="4"/>
  <c r="HJ51" i="4"/>
  <c r="MA30" i="4"/>
  <c r="CS30" i="4"/>
  <c r="BZ76" i="4"/>
  <c r="IT76" i="4"/>
  <c r="CS51" i="4"/>
  <c r="HJ30" i="4"/>
  <c r="C11" i="5"/>
  <c r="D11" i="5"/>
  <c r="E11" i="5"/>
  <c r="B11" i="5"/>
  <c r="BK76" i="4" l="1"/>
  <c r="LH51" i="4"/>
  <c r="BZ30" i="4"/>
  <c r="LT76" i="4"/>
  <c r="GQ51" i="4"/>
  <c r="LH30" i="4"/>
  <c r="GQ30" i="4"/>
  <c r="IE76" i="4"/>
  <c r="BZ51" i="4"/>
  <c r="BG30" i="4"/>
  <c r="LE76" i="4"/>
  <c r="BG51" i="4"/>
  <c r="AV76" i="4"/>
  <c r="KO51" i="4"/>
  <c r="FX51" i="4"/>
  <c r="HP76" i="4"/>
  <c r="FX30" i="4"/>
  <c r="KO30" i="4"/>
  <c r="HA76" i="4"/>
  <c r="AN51" i="4"/>
  <c r="FE30" i="4"/>
  <c r="JV51" i="4"/>
  <c r="AN30" i="4"/>
  <c r="AG76" i="4"/>
  <c r="KP76" i="4"/>
  <c r="FE51" i="4"/>
  <c r="JV30" i="4"/>
  <c r="KA76" i="4"/>
  <c r="EL51" i="4"/>
  <c r="JC30" i="4"/>
  <c r="U30" i="4"/>
  <c r="GL76" i="4"/>
  <c r="U51" i="4"/>
  <c r="EL30" i="4"/>
  <c r="R76"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<sst xmlns="http://schemas.openxmlformats.org/spreadsheetml/2006/main" count="287" uniqueCount="135">
  <si>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</si>
  <si>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</si>
  <si>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</si>
  <si>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</si>
  <si>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</si>
  <si>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</si>
  <si>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</si>
  <si>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</si>
  <si>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</si>
  <si>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</si>
  <si>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</si>
  <si>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</si>
  <si>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</si>
  <si>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</si>
  <si>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</si>
  <si>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</si>
  <si>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</si>
  <si>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</si>
  <si>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</si>
  <si>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</si>
  <si>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</si>
  <si>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</si>
  <si>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</si>
  <si>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</si>
  <si>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</si>
  <si>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</si>
  <si>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</si>
  <si>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</si>
  <si>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</si>
  <si>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</si>
  <si>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</si>
  <si>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</si>
  <si>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</si>
  <si>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</si>
  <si>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</si>
  <si>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</si>
  <si>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</si>
  <si>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</si>
  <si>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</si>
  <si>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</si>
  <si>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</si>
  <si>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</si>
  <si>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</si>
  <si>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</si>
  <si>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</si>
  <si>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</si>
  <si>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</si>
  <si>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</si>
  <si>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</si>
  <si>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</si>
  <si>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</si>
  <si>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</si>
  <si>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</si>
  <si>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</si>
  <si>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</si>
  <si>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</si>
  <si>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</si>
  <si>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</si>
  <si>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</si>
  <si>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</si>
  <si>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</si>
  <si>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</si>
  <si>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</si>
  <si>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</si>
  <si>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</si>
  <si>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</si>
  <si>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</si>
  <si>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</si>
  <si>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</si>
  <si>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</si>
  <si>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</si>
  <si>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</si>
  <si>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</si>
  <si>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</si>
  <si>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</si>
  <si>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</si>
  <si>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</si>
  <si>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</si>
  <si>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</si>
  <si>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</si>
  <si>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</si>
  <si>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</si>
  <si>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</si>
  <si>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</si>
  <si>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</si>
  <si>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</si>
  <si>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</si>
  <si>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</si>
  <si>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</si>
  <si>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</si>
  <si>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</si>
  <si>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</si>
  <si>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</si>
  <si>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</si>
  <si>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</si>
  <si>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</si>
  <si>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</si>
  <si>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</si>
  <si>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</si>
  <si>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</si>
  <si>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</si>
  <si>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</si>
  <si>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</si>
  <si>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</si>
  <si>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</si>
  <si>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</si>
  <si>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</si>
  <si>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</si>
  <si>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</si>
  <si>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</si>
  <si>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</si>
  <si>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</si>
  <si>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</si>
  <si>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宮城県　仙台市</t>
  </si>
  <si>
    <t>仙台市二日町駐車場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</si>
  <si>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</si>
  <si>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</si>
  <si>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</si>
  <si>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</si>
  <si>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</si>
  <si>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</si>
  <si>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</si>
  <si>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</si>
  <si>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</si>
  <si>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</si>
  <si>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</si>
  <si>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</si>
  <si>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</si>
  <si>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</si>
  <si>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</si>
  <si>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</si>
  <si>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6"/>
  </si>
  <si>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6"/>
  </si>
  <si>
    <t>各指標に示されるとおり、当該駐車場は、地方債償還完了後、歳入が歳出を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3" eb="45">
      <t>リョウコウ</t>
    </rPh>
    <rPh sb="46" eb="48">
      <t>ケイエイ</t>
    </rPh>
    <rPh sb="48" eb="50">
      <t>カンキョウ</t>
    </rPh>
    <rPh sb="55" eb="57">
      <t>コンゴ</t>
    </rPh>
    <rPh sb="58" eb="60">
      <t>チュウシャ</t>
    </rPh>
    <rPh sb="60" eb="62">
      <t>ジュキュウ</t>
    </rPh>
    <rPh sb="68" eb="70">
      <t>シュウシ</t>
    </rPh>
    <rPh sb="70" eb="72">
      <t>ジョウキョウ</t>
    </rPh>
    <rPh sb="73" eb="75">
      <t>シャカイ</t>
    </rPh>
    <rPh sb="75" eb="77">
      <t>カンキョウ</t>
    </rPh>
    <rPh sb="78" eb="80">
      <t>ヘンカ</t>
    </rPh>
    <rPh sb="80" eb="81">
      <t>トウ</t>
    </rPh>
    <rPh sb="82" eb="84">
      <t>チュウシ</t>
    </rPh>
    <rPh sb="88" eb="91">
      <t>アンテイテキ</t>
    </rPh>
    <rPh sb="92" eb="94">
      <t>ジギョウ</t>
    </rPh>
    <rPh sb="94" eb="96">
      <t>ケイエイ</t>
    </rPh>
    <rPh sb="97" eb="99">
      <t>メザ</t>
    </rPh>
    <phoneticPr fontId="6"/>
  </si>
  <si>
    <t>当該駐車場は、オフィス街にあり、ビジネス客などの長時間利用者が多いと思われることから、稼動率が低くなっているものと考えられる。</t>
    <rPh sb="0" eb="2">
      <t>トウガイ</t>
    </rPh>
    <rPh sb="2" eb="5">
      <t>チュウシャジョウ</t>
    </rPh>
    <rPh sb="11" eb="12">
      <t>ガイ</t>
    </rPh>
    <rPh sb="20" eb="21">
      <t>キャク</t>
    </rPh>
    <rPh sb="24" eb="27">
      <t>チョウジカン</t>
    </rPh>
    <rPh sb="27" eb="30">
      <t>リヨウシャ</t>
    </rPh>
    <rPh sb="31" eb="32">
      <t>オオ</t>
    </rPh>
    <rPh sb="34" eb="35">
      <t>オモ</t>
    </rPh>
    <rPh sb="43" eb="45">
      <t>カドウ</t>
    </rPh>
    <rPh sb="45" eb="46">
      <t>リツ</t>
    </rPh>
    <rPh sb="47" eb="48">
      <t>ヒク</t>
    </rPh>
    <rPh sb="57" eb="58">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</si>
</sst>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85.6</c:v>
                </c:pt>
                <c:pt idx="3">
                  <c:v>252.2</c:v>
                </c:pt>
                <c:pt idx="4">
                  <c:v>268.5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6982744"/>
        <c:axId val="6569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6982744"/>
        <c:axId val="656983136"/>
      </c:lineChart>
      <c:dateAx>
        <c:axId val="656982744"/>
        <c:scaling>
          <c:orientation val="minMax"/>
        </c:scaling>
        <c:delete val="1"/>
        <c:axPos val="b"/>
        <c:numFmt formatCode="ge" sourceLinked="1"/>
        <c:majorTickMark val="none"/>
        <c:minorTickMark val="none"/>
        <c:tickLblPos val="none"/>
        <c:crossAx val="656983136"/>
        <c:crosses val="autoZero"/>
        <c:auto val="1"/>
        <c:lblOffset val="100"/>
        <c:baseTimeUnit val="years"/>
      </c:dateAx>
      <c:valAx>
        <c:axId val="65698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8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459232"/>
        <c:axId val="59945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459232"/>
        <c:axId val="599459624"/>
      </c:lineChart>
      <c:dateAx>
        <c:axId val="599459232"/>
        <c:scaling>
          <c:orientation val="minMax"/>
        </c:scaling>
        <c:delete val="1"/>
        <c:axPos val="b"/>
        <c:numFmt formatCode="ge" sourceLinked="1"/>
        <c:majorTickMark val="none"/>
        <c:minorTickMark val="none"/>
        <c:tickLblPos val="none"/>
        <c:crossAx val="599459624"/>
        <c:crosses val="autoZero"/>
        <c:auto val="1"/>
        <c:lblOffset val="100"/>
        <c:baseTimeUnit val="years"/>
      </c:dateAx>
      <c:valAx>
        <c:axId val="59945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5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460408"/>
        <c:axId val="5994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460408"/>
        <c:axId val="599460800"/>
      </c:lineChart>
      <c:dateAx>
        <c:axId val="599460408"/>
        <c:scaling>
          <c:orientation val="minMax"/>
        </c:scaling>
        <c:delete val="1"/>
        <c:axPos val="b"/>
        <c:numFmt formatCode="ge" sourceLinked="1"/>
        <c:majorTickMark val="none"/>
        <c:minorTickMark val="none"/>
        <c:tickLblPos val="none"/>
        <c:crossAx val="599460800"/>
        <c:crosses val="autoZero"/>
        <c:auto val="1"/>
        <c:lblOffset val="100"/>
        <c:baseTimeUnit val="years"/>
      </c:dateAx>
      <c:valAx>
        <c:axId val="5994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461584"/>
        <c:axId val="59946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461584"/>
        <c:axId val="599461976"/>
      </c:lineChart>
      <c:dateAx>
        <c:axId val="599461584"/>
        <c:scaling>
          <c:orientation val="minMax"/>
        </c:scaling>
        <c:delete val="1"/>
        <c:axPos val="b"/>
        <c:numFmt formatCode="ge" sourceLinked="1"/>
        <c:majorTickMark val="none"/>
        <c:minorTickMark val="none"/>
        <c:tickLblPos val="none"/>
        <c:crossAx val="599461976"/>
        <c:crosses val="autoZero"/>
        <c:auto val="1"/>
        <c:lblOffset val="100"/>
        <c:baseTimeUnit val="years"/>
      </c:dateAx>
      <c:valAx>
        <c:axId val="59946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48.7</c:v>
                </c:pt>
                <c:pt idx="1">
                  <c:v>38</c:v>
                </c:pt>
                <c:pt idx="2">
                  <c:v>40.200000000000003</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9462760"/>
        <c:axId val="27690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9462760"/>
        <c:axId val="276902704"/>
      </c:lineChart>
      <c:dateAx>
        <c:axId val="599462760"/>
        <c:scaling>
          <c:orientation val="minMax"/>
        </c:scaling>
        <c:delete val="1"/>
        <c:axPos val="b"/>
        <c:numFmt formatCode="ge" sourceLinked="1"/>
        <c:majorTickMark val="none"/>
        <c:minorTickMark val="none"/>
        <c:tickLblPos val="none"/>
        <c:crossAx val="276902704"/>
        <c:crosses val="autoZero"/>
        <c:auto val="1"/>
        <c:lblOffset val="100"/>
        <c:baseTimeUnit val="years"/>
      </c:dateAx>
      <c:valAx>
        <c:axId val="27690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426</c:v>
                </c:pt>
                <c:pt idx="1">
                  <c:v>207</c:v>
                </c:pt>
                <c:pt idx="2">
                  <c:v>234</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6903488"/>
        <c:axId val="2769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6903488"/>
        <c:axId val="276903880"/>
      </c:lineChart>
      <c:dateAx>
        <c:axId val="276903488"/>
        <c:scaling>
          <c:orientation val="minMax"/>
        </c:scaling>
        <c:delete val="1"/>
        <c:axPos val="b"/>
        <c:numFmt formatCode="ge" sourceLinked="1"/>
        <c:majorTickMark val="none"/>
        <c:minorTickMark val="none"/>
        <c:tickLblPos val="none"/>
        <c:crossAx val="276903880"/>
        <c:crosses val="autoZero"/>
        <c:auto val="1"/>
        <c:lblOffset val="100"/>
        <c:baseTimeUnit val="years"/>
      </c:dateAx>
      <c:valAx>
        <c:axId val="276903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9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103.4</c:v>
                </c:pt>
                <c:pt idx="1">
                  <c:v>117</c:v>
                </c:pt>
                <c:pt idx="2">
                  <c:v>116.3</c:v>
                </c:pt>
                <c:pt idx="3">
                  <c:v>119</c:v>
                </c:pt>
                <c:pt idx="4">
                  <c:v>126.5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6904664"/>
        <c:axId val="2769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6904664"/>
        <c:axId val="276905056"/>
      </c:lineChart>
      <c:dateAx>
        <c:axId val="276904664"/>
        <c:scaling>
          <c:orientation val="minMax"/>
        </c:scaling>
        <c:delete val="1"/>
        <c:axPos val="b"/>
        <c:numFmt formatCode="ge" sourceLinked="1"/>
        <c:majorTickMark val="none"/>
        <c:minorTickMark val="none"/>
        <c:tickLblPos val="none"/>
        <c:crossAx val="276905056"/>
        <c:crosses val="autoZero"/>
        <c:auto val="1"/>
        <c:lblOffset val="100"/>
        <c:baseTimeUnit val="years"/>
      </c:dateAx>
      <c:valAx>
        <c:axId val="2769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90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69.7</c:v>
                </c:pt>
                <c:pt idx="1">
                  <c:v>70.900000000000006</c:v>
                </c:pt>
                <c:pt idx="2">
                  <c:v>68.599999999999994</c:v>
                </c:pt>
                <c:pt idx="3">
                  <c:v>68.400000000000006</c:v>
                </c:pt>
                <c:pt idx="4">
                  <c:v>62.8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6905840"/>
        <c:axId val="27690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6905840"/>
        <c:axId val="276906232"/>
      </c:lineChart>
      <c:dateAx>
        <c:axId val="276905840"/>
        <c:scaling>
          <c:orientation val="minMax"/>
        </c:scaling>
        <c:delete val="1"/>
        <c:axPos val="b"/>
        <c:numFmt formatCode="ge" sourceLinked="1"/>
        <c:majorTickMark val="none"/>
        <c:minorTickMark val="none"/>
        <c:tickLblPos val="none"/>
        <c:crossAx val="276906232"/>
        <c:crosses val="autoZero"/>
        <c:auto val="1"/>
        <c:lblOffset val="100"/>
        <c:baseTimeUnit val="years"/>
      </c:dateAx>
      <c:valAx>
        <c:axId val="27690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90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11592</c:v>
                </c:pt>
                <c:pt idx="1">
                  <c:v>12736</c:v>
                </c:pt>
                <c:pt idx="2">
                  <c:v>12044</c:v>
                </c:pt>
                <c:pt idx="3">
                  <c:v>12755</c:v>
                </c:pt>
                <c:pt idx="4">
                  <c:v>11918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6907016"/>
        <c:axId val="2769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6907016"/>
        <c:axId val="276907408"/>
      </c:lineChart>
      <c:dateAx>
        <c:axId val="276907016"/>
        <c:scaling>
          <c:orientation val="minMax"/>
        </c:scaling>
        <c:delete val="1"/>
        <c:axPos val="b"/>
        <c:numFmt formatCode="ge" sourceLinked="1"/>
        <c:majorTickMark val="none"/>
        <c:minorTickMark val="none"/>
        <c:tickLblPos val="none"/>
        <c:crossAx val="276907408"/>
        <c:crosses val="autoZero"/>
        <c:auto val="1"/>
        <c:lblOffset val="100"/>
        <c:baseTimeUnit val="years"/>
      </c:dateAx>
      <c:valAx>
        <c:axId val="27690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690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2" t="str">
        <f>データ!H6&amp;"　"&amp;データ!I6</f>
        <v>宮城県仙台市　仙台市二日町駐車場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4"/>
      <c r="ND7" s="7" t="s">
        <v>9</v>
      </c>
      <c r="NE7" s="8"/>
      <c r="NF7" s="8"/>
      <c r="NG7" s="8"/>
      <c r="NH7" s="8"/>
      <c r="NI7" s="8"/>
      <c r="NJ7" s="8"/>
      <c r="NK7" s="8"/>
      <c r="NL7" s="8"/>
      <c r="NM7" s="8"/>
      <c r="NN7" s="8"/>
      <c r="NO7" s="8"/>
      <c r="NP7" s="8"/>
      <c r="NQ7" s="9"/>
    </row>
    <row r="8" spans="1:382" ht="18.75" customHeight="1">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Ａ１Ｂ２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28" t="s">
        <v>130</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5"/>
      <c r="GZ8" s="5"/>
      <c r="HA8" s="5"/>
      <c r="HB8" s="5"/>
      <c r="HC8" s="5"/>
      <c r="HD8" s="5"/>
      <c r="HE8" s="5"/>
      <c r="HF8" s="5"/>
      <c r="HG8" s="5"/>
      <c r="HH8" s="5"/>
      <c r="HI8" s="5"/>
      <c r="HJ8" s="5"/>
      <c r="HK8" s="5"/>
      <c r="HL8" s="5"/>
      <c r="HM8" s="5"/>
      <c r="HN8" s="5"/>
      <c r="HO8" s="5"/>
      <c r="HP8" s="5"/>
      <c r="HQ8" s="5"/>
      <c r="HR8" s="5"/>
      <c r="HS8" s="5"/>
      <c r="HT8" s="5"/>
      <c r="HU8" s="5"/>
      <c r="HV8" s="5"/>
      <c r="HW8" s="5"/>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5154</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4"/>
      <c r="ND8" s="122" t="s">
        <v>10</v>
      </c>
      <c r="NE8" s="123"/>
      <c r="NF8" s="10" t="s">
        <v>11</v>
      </c>
      <c r="NG8" s="11"/>
      <c r="NH8" s="11"/>
      <c r="NI8" s="11"/>
      <c r="NJ8" s="11"/>
      <c r="NK8" s="11"/>
      <c r="NL8" s="11"/>
      <c r="NM8" s="11"/>
      <c r="NN8" s="11"/>
      <c r="NO8" s="11"/>
      <c r="NP8" s="11"/>
      <c r="NQ8" s="12"/>
    </row>
    <row r="9" spans="1:382"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4"/>
      <c r="ND9" s="129" t="s">
        <v>19</v>
      </c>
      <c r="NE9" s="130"/>
      <c r="NF9" s="13" t="s">
        <v>20</v>
      </c>
      <c r="NG9" s="14"/>
      <c r="NH9" s="14"/>
      <c r="NI9" s="14"/>
      <c r="NJ9" s="14"/>
      <c r="NK9" s="14"/>
      <c r="NL9" s="14"/>
      <c r="NM9" s="14"/>
      <c r="NN9" s="14"/>
      <c r="NO9" s="14"/>
      <c r="NP9" s="14"/>
      <c r="NQ9" s="15"/>
    </row>
    <row r="10" spans="1:382" ht="18.75" customHeight="1">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tr">
        <f>データ!P7</f>
        <v>都市計画駐車場</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17">
        <f>データ!V7</f>
        <v>147</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200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代行制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10"/>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0" t="s">
        <v>23</v>
      </c>
      <c r="NE11" s="120"/>
      <c r="NF11" s="120"/>
      <c r="NG11" s="120"/>
      <c r="NH11" s="120"/>
      <c r="NI11" s="120"/>
      <c r="NJ11" s="120"/>
      <c r="NK11" s="120"/>
      <c r="NL11" s="120"/>
      <c r="NM11" s="120"/>
      <c r="NN11" s="120"/>
      <c r="NO11" s="120"/>
      <c r="NP11" s="120"/>
      <c r="NQ11" s="120"/>
      <c r="NR11" s="120"/>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0"/>
      <c r="NE12" s="120"/>
      <c r="NF12" s="120"/>
      <c r="NG12" s="120"/>
      <c r="NH12" s="120"/>
      <c r="NI12" s="120"/>
      <c r="NJ12" s="120"/>
      <c r="NK12" s="120"/>
      <c r="NL12" s="120"/>
      <c r="NM12" s="120"/>
      <c r="NN12" s="120"/>
      <c r="NO12" s="120"/>
      <c r="NP12" s="120"/>
      <c r="NQ12" s="120"/>
      <c r="NR12" s="12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1"/>
      <c r="NE13" s="121"/>
      <c r="NF13" s="121"/>
      <c r="NG13" s="121"/>
      <c r="NH13" s="121"/>
      <c r="NI13" s="121"/>
      <c r="NJ13" s="121"/>
      <c r="NK13" s="121"/>
      <c r="NL13" s="121"/>
      <c r="NM13" s="121"/>
      <c r="NN13" s="121"/>
      <c r="NO13" s="121"/>
      <c r="NP13" s="121"/>
      <c r="NQ13" s="121"/>
      <c r="NR13" s="121"/>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45" t="s">
        <v>131</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48"/>
      <c r="NE30" s="149"/>
      <c r="NF30" s="149"/>
      <c r="NG30" s="149"/>
      <c r="NH30" s="149"/>
      <c r="NI30" s="149"/>
      <c r="NJ30" s="149"/>
      <c r="NK30" s="149"/>
      <c r="NL30" s="149"/>
      <c r="NM30" s="149"/>
      <c r="NN30" s="149"/>
      <c r="NO30" s="149"/>
      <c r="NP30" s="149"/>
      <c r="NQ30" s="149"/>
      <c r="NR30" s="150"/>
    </row>
    <row r="31" spans="1:382" ht="13.5" customHeight="1">
      <c r="A31" s="2"/>
      <c r="B31" s="23"/>
      <c r="C31" s="5"/>
      <c r="D31" s="5"/>
      <c r="E31" s="5"/>
      <c r="F31" s="5"/>
      <c r="I31" s="29"/>
      <c r="J31" s="106" t="s">
        <v>27</v>
      </c>
      <c r="K31" s="107"/>
      <c r="L31" s="107"/>
      <c r="M31" s="107"/>
      <c r="N31" s="107"/>
      <c r="O31" s="107"/>
      <c r="P31" s="107"/>
      <c r="Q31" s="107"/>
      <c r="R31" s="107"/>
      <c r="S31" s="107"/>
      <c r="T31" s="108"/>
      <c r="U31" s="105">
        <f>データ!Y7</f>
        <v>100</v>
      </c>
      <c r="V31" s="105"/>
      <c r="W31" s="105"/>
      <c r="X31" s="105"/>
      <c r="Y31" s="105"/>
      <c r="Z31" s="105"/>
      <c r="AA31" s="105"/>
      <c r="AB31" s="105"/>
      <c r="AC31" s="105"/>
      <c r="AD31" s="105"/>
      <c r="AE31" s="105"/>
      <c r="AF31" s="105"/>
      <c r="AG31" s="105"/>
      <c r="AH31" s="105"/>
      <c r="AI31" s="105"/>
      <c r="AJ31" s="105"/>
      <c r="AK31" s="105"/>
      <c r="AL31" s="105"/>
      <c r="AM31" s="105"/>
      <c r="AN31" s="105">
        <f>データ!Z7</f>
        <v>100</v>
      </c>
      <c r="AO31" s="105"/>
      <c r="AP31" s="105"/>
      <c r="AQ31" s="105"/>
      <c r="AR31" s="105"/>
      <c r="AS31" s="105"/>
      <c r="AT31" s="105"/>
      <c r="AU31" s="105"/>
      <c r="AV31" s="105"/>
      <c r="AW31" s="105"/>
      <c r="AX31" s="105"/>
      <c r="AY31" s="105"/>
      <c r="AZ31" s="105"/>
      <c r="BA31" s="105"/>
      <c r="BB31" s="105"/>
      <c r="BC31" s="105"/>
      <c r="BD31" s="105"/>
      <c r="BE31" s="105"/>
      <c r="BF31" s="105"/>
      <c r="BG31" s="105">
        <f>データ!AA7</f>
        <v>85.6</v>
      </c>
      <c r="BH31" s="105"/>
      <c r="BI31" s="105"/>
      <c r="BJ31" s="105"/>
      <c r="BK31" s="105"/>
      <c r="BL31" s="105"/>
      <c r="BM31" s="105"/>
      <c r="BN31" s="105"/>
      <c r="BO31" s="105"/>
      <c r="BP31" s="105"/>
      <c r="BQ31" s="105"/>
      <c r="BR31" s="105"/>
      <c r="BS31" s="105"/>
      <c r="BT31" s="105"/>
      <c r="BU31" s="105"/>
      <c r="BV31" s="105"/>
      <c r="BW31" s="105"/>
      <c r="BX31" s="105"/>
      <c r="BY31" s="105"/>
      <c r="BZ31" s="105">
        <f>データ!AB7</f>
        <v>252.2</v>
      </c>
      <c r="CA31" s="105"/>
      <c r="CB31" s="105"/>
      <c r="CC31" s="105"/>
      <c r="CD31" s="105"/>
      <c r="CE31" s="105"/>
      <c r="CF31" s="105"/>
      <c r="CG31" s="105"/>
      <c r="CH31" s="105"/>
      <c r="CI31" s="105"/>
      <c r="CJ31" s="105"/>
      <c r="CK31" s="105"/>
      <c r="CL31" s="105"/>
      <c r="CM31" s="105"/>
      <c r="CN31" s="105"/>
      <c r="CO31" s="105"/>
      <c r="CP31" s="105"/>
      <c r="CQ31" s="105"/>
      <c r="CR31" s="105"/>
      <c r="CS31" s="105">
        <f>データ!AC7</f>
        <v>268.5</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48.7</v>
      </c>
      <c r="EM31" s="105"/>
      <c r="EN31" s="105"/>
      <c r="EO31" s="105"/>
      <c r="EP31" s="105"/>
      <c r="EQ31" s="105"/>
      <c r="ER31" s="105"/>
      <c r="ES31" s="105"/>
      <c r="ET31" s="105"/>
      <c r="EU31" s="105"/>
      <c r="EV31" s="105"/>
      <c r="EW31" s="105"/>
      <c r="EX31" s="105"/>
      <c r="EY31" s="105"/>
      <c r="EZ31" s="105"/>
      <c r="FA31" s="105"/>
      <c r="FB31" s="105"/>
      <c r="FC31" s="105"/>
      <c r="FD31" s="105"/>
      <c r="FE31" s="105">
        <f>データ!AK7</f>
        <v>38</v>
      </c>
      <c r="FF31" s="105"/>
      <c r="FG31" s="105"/>
      <c r="FH31" s="105"/>
      <c r="FI31" s="105"/>
      <c r="FJ31" s="105"/>
      <c r="FK31" s="105"/>
      <c r="FL31" s="105"/>
      <c r="FM31" s="105"/>
      <c r="FN31" s="105"/>
      <c r="FO31" s="105"/>
      <c r="FP31" s="105"/>
      <c r="FQ31" s="105"/>
      <c r="FR31" s="105"/>
      <c r="FS31" s="105"/>
      <c r="FT31" s="105"/>
      <c r="FU31" s="105"/>
      <c r="FV31" s="105"/>
      <c r="FW31" s="105"/>
      <c r="FX31" s="105">
        <f>データ!AL7</f>
        <v>40.200000000000003</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103.4</v>
      </c>
      <c r="JD31" s="82"/>
      <c r="JE31" s="82"/>
      <c r="JF31" s="82"/>
      <c r="JG31" s="82"/>
      <c r="JH31" s="82"/>
      <c r="JI31" s="82"/>
      <c r="JJ31" s="82"/>
      <c r="JK31" s="82"/>
      <c r="JL31" s="82"/>
      <c r="JM31" s="82"/>
      <c r="JN31" s="82"/>
      <c r="JO31" s="82"/>
      <c r="JP31" s="82"/>
      <c r="JQ31" s="82"/>
      <c r="JR31" s="82"/>
      <c r="JS31" s="82"/>
      <c r="JT31" s="82"/>
      <c r="JU31" s="83"/>
      <c r="JV31" s="81">
        <f>データ!DL7</f>
        <v>117</v>
      </c>
      <c r="JW31" s="82"/>
      <c r="JX31" s="82"/>
      <c r="JY31" s="82"/>
      <c r="JZ31" s="82"/>
      <c r="KA31" s="82"/>
      <c r="KB31" s="82"/>
      <c r="KC31" s="82"/>
      <c r="KD31" s="82"/>
      <c r="KE31" s="82"/>
      <c r="KF31" s="82"/>
      <c r="KG31" s="82"/>
      <c r="KH31" s="82"/>
      <c r="KI31" s="82"/>
      <c r="KJ31" s="82"/>
      <c r="KK31" s="82"/>
      <c r="KL31" s="82"/>
      <c r="KM31" s="82"/>
      <c r="KN31" s="83"/>
      <c r="KO31" s="81">
        <f>データ!DM7</f>
        <v>116.3</v>
      </c>
      <c r="KP31" s="82"/>
      <c r="KQ31" s="82"/>
      <c r="KR31" s="82"/>
      <c r="KS31" s="82"/>
      <c r="KT31" s="82"/>
      <c r="KU31" s="82"/>
      <c r="KV31" s="82"/>
      <c r="KW31" s="82"/>
      <c r="KX31" s="82"/>
      <c r="KY31" s="82"/>
      <c r="KZ31" s="82"/>
      <c r="LA31" s="82"/>
      <c r="LB31" s="82"/>
      <c r="LC31" s="82"/>
      <c r="LD31" s="82"/>
      <c r="LE31" s="82"/>
      <c r="LF31" s="82"/>
      <c r="LG31" s="83"/>
      <c r="LH31" s="81">
        <f>データ!DN7</f>
        <v>119</v>
      </c>
      <c r="LI31" s="82"/>
      <c r="LJ31" s="82"/>
      <c r="LK31" s="82"/>
      <c r="LL31" s="82"/>
      <c r="LM31" s="82"/>
      <c r="LN31" s="82"/>
      <c r="LO31" s="82"/>
      <c r="LP31" s="82"/>
      <c r="LQ31" s="82"/>
      <c r="LR31" s="82"/>
      <c r="LS31" s="82"/>
      <c r="LT31" s="82"/>
      <c r="LU31" s="82"/>
      <c r="LV31" s="82"/>
      <c r="LW31" s="82"/>
      <c r="LX31" s="82"/>
      <c r="LY31" s="82"/>
      <c r="LZ31" s="83"/>
      <c r="MA31" s="81">
        <f>データ!DO7</f>
        <v>126.5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06" t="s">
        <v>29</v>
      </c>
      <c r="K32" s="107"/>
      <c r="L32" s="107"/>
      <c r="M32" s="107"/>
      <c r="N32" s="107"/>
      <c r="O32" s="107"/>
      <c r="P32" s="107"/>
      <c r="Q32" s="107"/>
      <c r="R32" s="107"/>
      <c r="S32" s="107"/>
      <c r="T32" s="108"/>
      <c r="U32" s="105">
        <f>データ!AD7</f>
        <v>522.6</v>
      </c>
      <c r="V32" s="105"/>
      <c r="W32" s="105"/>
      <c r="X32" s="105"/>
      <c r="Y32" s="105"/>
      <c r="Z32" s="105"/>
      <c r="AA32" s="105"/>
      <c r="AB32" s="105"/>
      <c r="AC32" s="105"/>
      <c r="AD32" s="105"/>
      <c r="AE32" s="105"/>
      <c r="AF32" s="105"/>
      <c r="AG32" s="105"/>
      <c r="AH32" s="105"/>
      <c r="AI32" s="105"/>
      <c r="AJ32" s="105"/>
      <c r="AK32" s="105"/>
      <c r="AL32" s="105"/>
      <c r="AM32" s="105"/>
      <c r="AN32" s="105">
        <f>データ!AE7</f>
        <v>167.5</v>
      </c>
      <c r="AO32" s="105"/>
      <c r="AP32" s="105"/>
      <c r="AQ32" s="105"/>
      <c r="AR32" s="105"/>
      <c r="AS32" s="105"/>
      <c r="AT32" s="105"/>
      <c r="AU32" s="105"/>
      <c r="AV32" s="105"/>
      <c r="AW32" s="105"/>
      <c r="AX32" s="105"/>
      <c r="AY32" s="105"/>
      <c r="AZ32" s="105"/>
      <c r="BA32" s="105"/>
      <c r="BB32" s="105"/>
      <c r="BC32" s="105"/>
      <c r="BD32" s="105"/>
      <c r="BE32" s="105"/>
      <c r="BF32" s="105"/>
      <c r="BG32" s="105">
        <f>データ!AF7</f>
        <v>161.30000000000001</v>
      </c>
      <c r="BH32" s="105"/>
      <c r="BI32" s="105"/>
      <c r="BJ32" s="105"/>
      <c r="BK32" s="105"/>
      <c r="BL32" s="105"/>
      <c r="BM32" s="105"/>
      <c r="BN32" s="105"/>
      <c r="BO32" s="105"/>
      <c r="BP32" s="105"/>
      <c r="BQ32" s="105"/>
      <c r="BR32" s="105"/>
      <c r="BS32" s="105"/>
      <c r="BT32" s="105"/>
      <c r="BU32" s="105"/>
      <c r="BV32" s="105"/>
      <c r="BW32" s="105"/>
      <c r="BX32" s="105"/>
      <c r="BY32" s="105"/>
      <c r="BZ32" s="105">
        <f>データ!AG7</f>
        <v>184.6</v>
      </c>
      <c r="CA32" s="105"/>
      <c r="CB32" s="105"/>
      <c r="CC32" s="105"/>
      <c r="CD32" s="105"/>
      <c r="CE32" s="105"/>
      <c r="CF32" s="105"/>
      <c r="CG32" s="105"/>
      <c r="CH32" s="105"/>
      <c r="CI32" s="105"/>
      <c r="CJ32" s="105"/>
      <c r="CK32" s="105"/>
      <c r="CL32" s="105"/>
      <c r="CM32" s="105"/>
      <c r="CN32" s="105"/>
      <c r="CO32" s="105"/>
      <c r="CP32" s="105"/>
      <c r="CQ32" s="105"/>
      <c r="CR32" s="105"/>
      <c r="CS32" s="105">
        <f>データ!AH7</f>
        <v>208.2</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12.9</v>
      </c>
      <c r="EM32" s="105"/>
      <c r="EN32" s="105"/>
      <c r="EO32" s="105"/>
      <c r="EP32" s="105"/>
      <c r="EQ32" s="105"/>
      <c r="ER32" s="105"/>
      <c r="ES32" s="105"/>
      <c r="ET32" s="105"/>
      <c r="EU32" s="105"/>
      <c r="EV32" s="105"/>
      <c r="EW32" s="105"/>
      <c r="EX32" s="105"/>
      <c r="EY32" s="105"/>
      <c r="EZ32" s="105"/>
      <c r="FA32" s="105"/>
      <c r="FB32" s="105"/>
      <c r="FC32" s="105"/>
      <c r="FD32" s="105"/>
      <c r="FE32" s="105">
        <f>データ!AP7</f>
        <v>12.3</v>
      </c>
      <c r="FF32" s="105"/>
      <c r="FG32" s="105"/>
      <c r="FH32" s="105"/>
      <c r="FI32" s="105"/>
      <c r="FJ32" s="105"/>
      <c r="FK32" s="105"/>
      <c r="FL32" s="105"/>
      <c r="FM32" s="105"/>
      <c r="FN32" s="105"/>
      <c r="FO32" s="105"/>
      <c r="FP32" s="105"/>
      <c r="FQ32" s="105"/>
      <c r="FR32" s="105"/>
      <c r="FS32" s="105"/>
      <c r="FT32" s="105"/>
      <c r="FU32" s="105"/>
      <c r="FV32" s="105"/>
      <c r="FW32" s="105"/>
      <c r="FX32" s="105">
        <f>データ!AQ7</f>
        <v>14.6</v>
      </c>
      <c r="FY32" s="105"/>
      <c r="FZ32" s="105"/>
      <c r="GA32" s="105"/>
      <c r="GB32" s="105"/>
      <c r="GC32" s="105"/>
      <c r="GD32" s="105"/>
      <c r="GE32" s="105"/>
      <c r="GF32" s="105"/>
      <c r="GG32" s="105"/>
      <c r="GH32" s="105"/>
      <c r="GI32" s="105"/>
      <c r="GJ32" s="105"/>
      <c r="GK32" s="105"/>
      <c r="GL32" s="105"/>
      <c r="GM32" s="105"/>
      <c r="GN32" s="105"/>
      <c r="GO32" s="105"/>
      <c r="GP32" s="105"/>
      <c r="GQ32" s="105">
        <f>データ!AR7</f>
        <v>14.1</v>
      </c>
      <c r="GR32" s="105"/>
      <c r="GS32" s="105"/>
      <c r="GT32" s="105"/>
      <c r="GU32" s="105"/>
      <c r="GV32" s="105"/>
      <c r="GW32" s="105"/>
      <c r="GX32" s="105"/>
      <c r="GY32" s="105"/>
      <c r="GZ32" s="105"/>
      <c r="HA32" s="105"/>
      <c r="HB32" s="105"/>
      <c r="HC32" s="105"/>
      <c r="HD32" s="105"/>
      <c r="HE32" s="105"/>
      <c r="HF32" s="105"/>
      <c r="HG32" s="105"/>
      <c r="HH32" s="105"/>
      <c r="HI32" s="105"/>
      <c r="HJ32" s="105">
        <f>データ!AS7</f>
        <v>11.9</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45" t="s">
        <v>132</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8"/>
      <c r="NE47" s="149"/>
      <c r="NF47" s="149"/>
      <c r="NG47" s="149"/>
      <c r="NH47" s="149"/>
      <c r="NI47" s="149"/>
      <c r="NJ47" s="149"/>
      <c r="NK47" s="149"/>
      <c r="NL47" s="149"/>
      <c r="NM47" s="149"/>
      <c r="NN47" s="149"/>
      <c r="NO47" s="149"/>
      <c r="NP47" s="149"/>
      <c r="NQ47" s="149"/>
      <c r="NR47" s="150"/>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134</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06" t="s">
        <v>27</v>
      </c>
      <c r="K52" s="107"/>
      <c r="L52" s="107"/>
      <c r="M52" s="107"/>
      <c r="N52" s="107"/>
      <c r="O52" s="107"/>
      <c r="P52" s="107"/>
      <c r="Q52" s="107"/>
      <c r="R52" s="107"/>
      <c r="S52" s="107"/>
      <c r="T52" s="108"/>
      <c r="U52" s="104">
        <f>データ!AU7</f>
        <v>426</v>
      </c>
      <c r="V52" s="104"/>
      <c r="W52" s="104"/>
      <c r="X52" s="104"/>
      <c r="Y52" s="104"/>
      <c r="Z52" s="104"/>
      <c r="AA52" s="104"/>
      <c r="AB52" s="104"/>
      <c r="AC52" s="104"/>
      <c r="AD52" s="104"/>
      <c r="AE52" s="104"/>
      <c r="AF52" s="104"/>
      <c r="AG52" s="104"/>
      <c r="AH52" s="104"/>
      <c r="AI52" s="104"/>
      <c r="AJ52" s="104"/>
      <c r="AK52" s="104"/>
      <c r="AL52" s="104"/>
      <c r="AM52" s="104"/>
      <c r="AN52" s="104">
        <f>データ!AV7</f>
        <v>207</v>
      </c>
      <c r="AO52" s="104"/>
      <c r="AP52" s="104"/>
      <c r="AQ52" s="104"/>
      <c r="AR52" s="104"/>
      <c r="AS52" s="104"/>
      <c r="AT52" s="104"/>
      <c r="AU52" s="104"/>
      <c r="AV52" s="104"/>
      <c r="AW52" s="104"/>
      <c r="AX52" s="104"/>
      <c r="AY52" s="104"/>
      <c r="AZ52" s="104"/>
      <c r="BA52" s="104"/>
      <c r="BB52" s="104"/>
      <c r="BC52" s="104"/>
      <c r="BD52" s="104"/>
      <c r="BE52" s="104"/>
      <c r="BF52" s="104"/>
      <c r="BG52" s="104">
        <f>データ!AW7</f>
        <v>234</v>
      </c>
      <c r="BH52" s="104"/>
      <c r="BI52" s="104"/>
      <c r="BJ52" s="104"/>
      <c r="BK52" s="104"/>
      <c r="BL52" s="104"/>
      <c r="BM52" s="104"/>
      <c r="BN52" s="104"/>
      <c r="BO52" s="104"/>
      <c r="BP52" s="104"/>
      <c r="BQ52" s="104"/>
      <c r="BR52" s="104"/>
      <c r="BS52" s="104"/>
      <c r="BT52" s="104"/>
      <c r="BU52" s="104"/>
      <c r="BV52" s="104"/>
      <c r="BW52" s="104"/>
      <c r="BX52" s="104"/>
      <c r="BY52" s="104"/>
      <c r="BZ52" s="104">
        <f>データ!AX7</f>
        <v>0</v>
      </c>
      <c r="CA52" s="104"/>
      <c r="CB52" s="104"/>
      <c r="CC52" s="104"/>
      <c r="CD52" s="104"/>
      <c r="CE52" s="104"/>
      <c r="CF52" s="104"/>
      <c r="CG52" s="104"/>
      <c r="CH52" s="104"/>
      <c r="CI52" s="104"/>
      <c r="CJ52" s="104"/>
      <c r="CK52" s="104"/>
      <c r="CL52" s="104"/>
      <c r="CM52" s="104"/>
      <c r="CN52" s="104"/>
      <c r="CO52" s="104"/>
      <c r="CP52" s="104"/>
      <c r="CQ52" s="104"/>
      <c r="CR52" s="104"/>
      <c r="CS52" s="104">
        <f>データ!AY7</f>
        <v>0</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69.7</v>
      </c>
      <c r="EM52" s="105"/>
      <c r="EN52" s="105"/>
      <c r="EO52" s="105"/>
      <c r="EP52" s="105"/>
      <c r="EQ52" s="105"/>
      <c r="ER52" s="105"/>
      <c r="ES52" s="105"/>
      <c r="ET52" s="105"/>
      <c r="EU52" s="105"/>
      <c r="EV52" s="105"/>
      <c r="EW52" s="105"/>
      <c r="EX52" s="105"/>
      <c r="EY52" s="105"/>
      <c r="EZ52" s="105"/>
      <c r="FA52" s="105"/>
      <c r="FB52" s="105"/>
      <c r="FC52" s="105"/>
      <c r="FD52" s="105"/>
      <c r="FE52" s="105">
        <f>データ!BG7</f>
        <v>70.900000000000006</v>
      </c>
      <c r="FF52" s="105"/>
      <c r="FG52" s="105"/>
      <c r="FH52" s="105"/>
      <c r="FI52" s="105"/>
      <c r="FJ52" s="105"/>
      <c r="FK52" s="105"/>
      <c r="FL52" s="105"/>
      <c r="FM52" s="105"/>
      <c r="FN52" s="105"/>
      <c r="FO52" s="105"/>
      <c r="FP52" s="105"/>
      <c r="FQ52" s="105"/>
      <c r="FR52" s="105"/>
      <c r="FS52" s="105"/>
      <c r="FT52" s="105"/>
      <c r="FU52" s="105"/>
      <c r="FV52" s="105"/>
      <c r="FW52" s="105"/>
      <c r="FX52" s="105">
        <f>データ!BH7</f>
        <v>68.599999999999994</v>
      </c>
      <c r="FY52" s="105"/>
      <c r="FZ52" s="105"/>
      <c r="GA52" s="105"/>
      <c r="GB52" s="105"/>
      <c r="GC52" s="105"/>
      <c r="GD52" s="105"/>
      <c r="GE52" s="105"/>
      <c r="GF52" s="105"/>
      <c r="GG52" s="105"/>
      <c r="GH52" s="105"/>
      <c r="GI52" s="105"/>
      <c r="GJ52" s="105"/>
      <c r="GK52" s="105"/>
      <c r="GL52" s="105"/>
      <c r="GM52" s="105"/>
      <c r="GN52" s="105"/>
      <c r="GO52" s="105"/>
      <c r="GP52" s="105"/>
      <c r="GQ52" s="105">
        <f>データ!BI7</f>
        <v>68.400000000000006</v>
      </c>
      <c r="GR52" s="105"/>
      <c r="GS52" s="105"/>
      <c r="GT52" s="105"/>
      <c r="GU52" s="105"/>
      <c r="GV52" s="105"/>
      <c r="GW52" s="105"/>
      <c r="GX52" s="105"/>
      <c r="GY52" s="105"/>
      <c r="GZ52" s="105"/>
      <c r="HA52" s="105"/>
      <c r="HB52" s="105"/>
      <c r="HC52" s="105"/>
      <c r="HD52" s="105"/>
      <c r="HE52" s="105"/>
      <c r="HF52" s="105"/>
      <c r="HG52" s="105"/>
      <c r="HH52" s="105"/>
      <c r="HI52" s="105"/>
      <c r="HJ52" s="105">
        <f>データ!BJ7</f>
        <v>62.8</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11592</v>
      </c>
      <c r="JD52" s="104"/>
      <c r="JE52" s="104"/>
      <c r="JF52" s="104"/>
      <c r="JG52" s="104"/>
      <c r="JH52" s="104"/>
      <c r="JI52" s="104"/>
      <c r="JJ52" s="104"/>
      <c r="JK52" s="104"/>
      <c r="JL52" s="104"/>
      <c r="JM52" s="104"/>
      <c r="JN52" s="104"/>
      <c r="JO52" s="104"/>
      <c r="JP52" s="104"/>
      <c r="JQ52" s="104"/>
      <c r="JR52" s="104"/>
      <c r="JS52" s="104"/>
      <c r="JT52" s="104"/>
      <c r="JU52" s="104"/>
      <c r="JV52" s="104">
        <f>データ!BR7</f>
        <v>12736</v>
      </c>
      <c r="JW52" s="104"/>
      <c r="JX52" s="104"/>
      <c r="JY52" s="104"/>
      <c r="JZ52" s="104"/>
      <c r="KA52" s="104"/>
      <c r="KB52" s="104"/>
      <c r="KC52" s="104"/>
      <c r="KD52" s="104"/>
      <c r="KE52" s="104"/>
      <c r="KF52" s="104"/>
      <c r="KG52" s="104"/>
      <c r="KH52" s="104"/>
      <c r="KI52" s="104"/>
      <c r="KJ52" s="104"/>
      <c r="KK52" s="104"/>
      <c r="KL52" s="104"/>
      <c r="KM52" s="104"/>
      <c r="KN52" s="104"/>
      <c r="KO52" s="104">
        <f>データ!BS7</f>
        <v>12044</v>
      </c>
      <c r="KP52" s="104"/>
      <c r="KQ52" s="104"/>
      <c r="KR52" s="104"/>
      <c r="KS52" s="104"/>
      <c r="KT52" s="104"/>
      <c r="KU52" s="104"/>
      <c r="KV52" s="104"/>
      <c r="KW52" s="104"/>
      <c r="KX52" s="104"/>
      <c r="KY52" s="104"/>
      <c r="KZ52" s="104"/>
      <c r="LA52" s="104"/>
      <c r="LB52" s="104"/>
      <c r="LC52" s="104"/>
      <c r="LD52" s="104"/>
      <c r="LE52" s="104"/>
      <c r="LF52" s="104"/>
      <c r="LG52" s="104"/>
      <c r="LH52" s="104">
        <f>データ!BT7</f>
        <v>12755</v>
      </c>
      <c r="LI52" s="104"/>
      <c r="LJ52" s="104"/>
      <c r="LK52" s="104"/>
      <c r="LL52" s="104"/>
      <c r="LM52" s="104"/>
      <c r="LN52" s="104"/>
      <c r="LO52" s="104"/>
      <c r="LP52" s="104"/>
      <c r="LQ52" s="104"/>
      <c r="LR52" s="104"/>
      <c r="LS52" s="104"/>
      <c r="LT52" s="104"/>
      <c r="LU52" s="104"/>
      <c r="LV52" s="104"/>
      <c r="LW52" s="104"/>
      <c r="LX52" s="104"/>
      <c r="LY52" s="104"/>
      <c r="LZ52" s="104"/>
      <c r="MA52" s="104">
        <f>データ!BU7</f>
        <v>11918</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06" t="s">
        <v>29</v>
      </c>
      <c r="K53" s="107"/>
      <c r="L53" s="107"/>
      <c r="M53" s="107"/>
      <c r="N53" s="107"/>
      <c r="O53" s="107"/>
      <c r="P53" s="107"/>
      <c r="Q53" s="107"/>
      <c r="R53" s="107"/>
      <c r="S53" s="107"/>
      <c r="T53" s="108"/>
      <c r="U53" s="104">
        <f>データ!AZ7</f>
        <v>171</v>
      </c>
      <c r="V53" s="104"/>
      <c r="W53" s="104"/>
      <c r="X53" s="104"/>
      <c r="Y53" s="104"/>
      <c r="Z53" s="104"/>
      <c r="AA53" s="104"/>
      <c r="AB53" s="104"/>
      <c r="AC53" s="104"/>
      <c r="AD53" s="104"/>
      <c r="AE53" s="104"/>
      <c r="AF53" s="104"/>
      <c r="AG53" s="104"/>
      <c r="AH53" s="104"/>
      <c r="AI53" s="104"/>
      <c r="AJ53" s="104"/>
      <c r="AK53" s="104"/>
      <c r="AL53" s="104"/>
      <c r="AM53" s="104"/>
      <c r="AN53" s="104">
        <f>データ!BA7</f>
        <v>125</v>
      </c>
      <c r="AO53" s="104"/>
      <c r="AP53" s="104"/>
      <c r="AQ53" s="104"/>
      <c r="AR53" s="104"/>
      <c r="AS53" s="104"/>
      <c r="AT53" s="104"/>
      <c r="AU53" s="104"/>
      <c r="AV53" s="104"/>
      <c r="AW53" s="104"/>
      <c r="AX53" s="104"/>
      <c r="AY53" s="104"/>
      <c r="AZ53" s="104"/>
      <c r="BA53" s="104"/>
      <c r="BB53" s="104"/>
      <c r="BC53" s="104"/>
      <c r="BD53" s="104"/>
      <c r="BE53" s="104"/>
      <c r="BF53" s="104"/>
      <c r="BG53" s="104">
        <f>データ!BB7</f>
        <v>211</v>
      </c>
      <c r="BH53" s="104"/>
      <c r="BI53" s="104"/>
      <c r="BJ53" s="104"/>
      <c r="BK53" s="104"/>
      <c r="BL53" s="104"/>
      <c r="BM53" s="104"/>
      <c r="BN53" s="104"/>
      <c r="BO53" s="104"/>
      <c r="BP53" s="104"/>
      <c r="BQ53" s="104"/>
      <c r="BR53" s="104"/>
      <c r="BS53" s="104"/>
      <c r="BT53" s="104"/>
      <c r="BU53" s="104"/>
      <c r="BV53" s="104"/>
      <c r="BW53" s="104"/>
      <c r="BX53" s="104"/>
      <c r="BY53" s="104"/>
      <c r="BZ53" s="104">
        <f>データ!BC7</f>
        <v>118</v>
      </c>
      <c r="CA53" s="104"/>
      <c r="CB53" s="104"/>
      <c r="CC53" s="104"/>
      <c r="CD53" s="104"/>
      <c r="CE53" s="104"/>
      <c r="CF53" s="104"/>
      <c r="CG53" s="104"/>
      <c r="CH53" s="104"/>
      <c r="CI53" s="104"/>
      <c r="CJ53" s="104"/>
      <c r="CK53" s="104"/>
      <c r="CL53" s="104"/>
      <c r="CM53" s="104"/>
      <c r="CN53" s="104"/>
      <c r="CO53" s="104"/>
      <c r="CP53" s="104"/>
      <c r="CQ53" s="104"/>
      <c r="CR53" s="104"/>
      <c r="CS53" s="104">
        <f>データ!BD7</f>
        <v>104</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35.799999999999997</v>
      </c>
      <c r="EM53" s="105"/>
      <c r="EN53" s="105"/>
      <c r="EO53" s="105"/>
      <c r="EP53" s="105"/>
      <c r="EQ53" s="105"/>
      <c r="ER53" s="105"/>
      <c r="ES53" s="105"/>
      <c r="ET53" s="105"/>
      <c r="EU53" s="105"/>
      <c r="EV53" s="105"/>
      <c r="EW53" s="105"/>
      <c r="EX53" s="105"/>
      <c r="EY53" s="105"/>
      <c r="EZ53" s="105"/>
      <c r="FA53" s="105"/>
      <c r="FB53" s="105"/>
      <c r="FC53" s="105"/>
      <c r="FD53" s="105"/>
      <c r="FE53" s="105">
        <f>データ!BL7</f>
        <v>37</v>
      </c>
      <c r="FF53" s="105"/>
      <c r="FG53" s="105"/>
      <c r="FH53" s="105"/>
      <c r="FI53" s="105"/>
      <c r="FJ53" s="105"/>
      <c r="FK53" s="105"/>
      <c r="FL53" s="105"/>
      <c r="FM53" s="105"/>
      <c r="FN53" s="105"/>
      <c r="FO53" s="105"/>
      <c r="FP53" s="105"/>
      <c r="FQ53" s="105"/>
      <c r="FR53" s="105"/>
      <c r="FS53" s="105"/>
      <c r="FT53" s="105"/>
      <c r="FU53" s="105"/>
      <c r="FV53" s="105"/>
      <c r="FW53" s="105"/>
      <c r="FX53" s="105">
        <f>データ!BM7</f>
        <v>40.200000000000003</v>
      </c>
      <c r="FY53" s="105"/>
      <c r="FZ53" s="105"/>
      <c r="GA53" s="105"/>
      <c r="GB53" s="105"/>
      <c r="GC53" s="105"/>
      <c r="GD53" s="105"/>
      <c r="GE53" s="105"/>
      <c r="GF53" s="105"/>
      <c r="GG53" s="105"/>
      <c r="GH53" s="105"/>
      <c r="GI53" s="105"/>
      <c r="GJ53" s="105"/>
      <c r="GK53" s="105"/>
      <c r="GL53" s="105"/>
      <c r="GM53" s="105"/>
      <c r="GN53" s="105"/>
      <c r="GO53" s="105"/>
      <c r="GP53" s="105"/>
      <c r="GQ53" s="105">
        <f>データ!BN7</f>
        <v>43.1</v>
      </c>
      <c r="GR53" s="105"/>
      <c r="GS53" s="105"/>
      <c r="GT53" s="105"/>
      <c r="GU53" s="105"/>
      <c r="GV53" s="105"/>
      <c r="GW53" s="105"/>
      <c r="GX53" s="105"/>
      <c r="GY53" s="105"/>
      <c r="GZ53" s="105"/>
      <c r="HA53" s="105"/>
      <c r="HB53" s="105"/>
      <c r="HC53" s="105"/>
      <c r="HD53" s="105"/>
      <c r="HE53" s="105"/>
      <c r="HF53" s="105"/>
      <c r="HG53" s="105"/>
      <c r="HH53" s="105"/>
      <c r="HI53" s="105"/>
      <c r="HJ53" s="105">
        <f>データ!BO7</f>
        <v>42.8</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22849</v>
      </c>
      <c r="JD53" s="104"/>
      <c r="JE53" s="104"/>
      <c r="JF53" s="104"/>
      <c r="JG53" s="104"/>
      <c r="JH53" s="104"/>
      <c r="JI53" s="104"/>
      <c r="JJ53" s="104"/>
      <c r="JK53" s="104"/>
      <c r="JL53" s="104"/>
      <c r="JM53" s="104"/>
      <c r="JN53" s="104"/>
      <c r="JO53" s="104"/>
      <c r="JP53" s="104"/>
      <c r="JQ53" s="104"/>
      <c r="JR53" s="104"/>
      <c r="JS53" s="104"/>
      <c r="JT53" s="104"/>
      <c r="JU53" s="104"/>
      <c r="JV53" s="104">
        <f>データ!BW7</f>
        <v>22692</v>
      </c>
      <c r="JW53" s="104"/>
      <c r="JX53" s="104"/>
      <c r="JY53" s="104"/>
      <c r="JZ53" s="104"/>
      <c r="KA53" s="104"/>
      <c r="KB53" s="104"/>
      <c r="KC53" s="104"/>
      <c r="KD53" s="104"/>
      <c r="KE53" s="104"/>
      <c r="KF53" s="104"/>
      <c r="KG53" s="104"/>
      <c r="KH53" s="104"/>
      <c r="KI53" s="104"/>
      <c r="KJ53" s="104"/>
      <c r="KK53" s="104"/>
      <c r="KL53" s="104"/>
      <c r="KM53" s="104"/>
      <c r="KN53" s="104"/>
      <c r="KO53" s="104">
        <f>データ!BX7</f>
        <v>20190</v>
      </c>
      <c r="KP53" s="104"/>
      <c r="KQ53" s="104"/>
      <c r="KR53" s="104"/>
      <c r="KS53" s="104"/>
      <c r="KT53" s="104"/>
      <c r="KU53" s="104"/>
      <c r="KV53" s="104"/>
      <c r="KW53" s="104"/>
      <c r="KX53" s="104"/>
      <c r="KY53" s="104"/>
      <c r="KZ53" s="104"/>
      <c r="LA53" s="104"/>
      <c r="LB53" s="104"/>
      <c r="LC53" s="104"/>
      <c r="LD53" s="104"/>
      <c r="LE53" s="104"/>
      <c r="LF53" s="104"/>
      <c r="LG53" s="104"/>
      <c r="LH53" s="104">
        <f>データ!BY7</f>
        <v>23532</v>
      </c>
      <c r="LI53" s="104"/>
      <c r="LJ53" s="104"/>
      <c r="LK53" s="104"/>
      <c r="LL53" s="104"/>
      <c r="LM53" s="104"/>
      <c r="LN53" s="104"/>
      <c r="LO53" s="104"/>
      <c r="LP53" s="104"/>
      <c r="LQ53" s="104"/>
      <c r="LR53" s="104"/>
      <c r="LS53" s="104"/>
      <c r="LT53" s="104"/>
      <c r="LU53" s="104"/>
      <c r="LV53" s="104"/>
      <c r="LW53" s="104"/>
      <c r="LX53" s="104"/>
      <c r="LY53" s="104"/>
      <c r="LZ53" s="104"/>
      <c r="MA53" s="104">
        <f>データ!BZ7</f>
        <v>24251</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133</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0</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t="str">
        <f>データ!CN7</f>
        <v>-</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7jV0EwuGTG2JVQu9iUx3aJsnURb9nGlJEQ6XBUyZw8hjs0XKnYsqwz1ZCNMWLr4BdTrVcfat/Bs8utd/aKz7Ow==" saltValue="aHGzUM5L/FnLwIDILtYgs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41009</v>
      </c>
      <c r="D6" s="61">
        <f t="shared" si="1"/>
        <v>47</v>
      </c>
      <c r="E6" s="61">
        <f t="shared" si="1"/>
        <v>14</v>
      </c>
      <c r="F6" s="61">
        <f t="shared" si="1"/>
        <v>0</v>
      </c>
      <c r="G6" s="61">
        <f t="shared" si="1"/>
        <v>1</v>
      </c>
      <c r="H6" s="61" t="str">
        <f>SUBSTITUTE(H8,"　","")</f>
        <v>宮城県仙台市</v>
      </c>
      <c r="I6" s="61" t="str">
        <f t="shared" si="1"/>
        <v>仙台市二日町駐車場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45</v>
      </c>
      <c r="S6" s="63" t="str">
        <f t="shared" si="1"/>
        <v>公共施設</v>
      </c>
      <c r="T6" s="63" t="str">
        <f t="shared" si="1"/>
        <v>無</v>
      </c>
      <c r="U6" s="64">
        <f t="shared" si="1"/>
        <v>5154</v>
      </c>
      <c r="V6" s="64">
        <f t="shared" si="1"/>
        <v>147</v>
      </c>
      <c r="W6" s="64">
        <f t="shared" si="1"/>
        <v>200</v>
      </c>
      <c r="X6" s="63" t="str">
        <f t="shared" si="1"/>
        <v>代行制</v>
      </c>
      <c r="Y6" s="65">
        <f>IF(Y8="-",NA(),Y8)</f>
        <v>100</v>
      </c>
      <c r="Z6" s="65">
        <f t="shared" ref="Z6:AH6" si="2">IF(Z8="-",NA(),Z8)</f>
        <v>100</v>
      </c>
      <c r="AA6" s="65">
        <f t="shared" si="2"/>
        <v>85.6</v>
      </c>
      <c r="AB6" s="65">
        <f t="shared" si="2"/>
        <v>252.2</v>
      </c>
      <c r="AC6" s="65">
        <f t="shared" si="2"/>
        <v>268.5</v>
      </c>
      <c r="AD6" s="65">
        <f t="shared" si="2"/>
        <v>522.6</v>
      </c>
      <c r="AE6" s="65">
        <f t="shared" si="2"/>
        <v>167.5</v>
      </c>
      <c r="AF6" s="65">
        <f t="shared" si="2"/>
        <v>161.30000000000001</v>
      </c>
      <c r="AG6" s="65">
        <f t="shared" si="2"/>
        <v>184.6</v>
      </c>
      <c r="AH6" s="65">
        <f t="shared" si="2"/>
        <v>208.2</v>
      </c>
      <c r="AI6" s="62" t="str">
        <f>IF(AI8="-","",IF(AI8="-","【-】","【"&amp;SUBSTITUTE(TEXT(AI8,"#,##0.0"),"-","△")&amp;"】"))</f>
        <v>【275.4】</v>
      </c>
      <c r="AJ6" s="65">
        <f>IF(AJ8="-",NA(),AJ8)</f>
        <v>48.7</v>
      </c>
      <c r="AK6" s="65">
        <f t="shared" ref="AK6:AS6" si="3">IF(AK8="-",NA(),AK8)</f>
        <v>38</v>
      </c>
      <c r="AL6" s="65">
        <f t="shared" si="3"/>
        <v>40.200000000000003</v>
      </c>
      <c r="AM6" s="65">
        <f t="shared" si="3"/>
        <v>0</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426</v>
      </c>
      <c r="AV6" s="66">
        <f t="shared" ref="AV6:BD6" si="4">IF(AV8="-",NA(),AV8)</f>
        <v>207</v>
      </c>
      <c r="AW6" s="66">
        <f t="shared" si="4"/>
        <v>234</v>
      </c>
      <c r="AX6" s="66">
        <f t="shared" si="4"/>
        <v>0</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69.7</v>
      </c>
      <c r="BG6" s="65">
        <f t="shared" ref="BG6:BO6" si="5">IF(BG8="-",NA(),BG8)</f>
        <v>70.900000000000006</v>
      </c>
      <c r="BH6" s="65">
        <f t="shared" si="5"/>
        <v>68.599999999999994</v>
      </c>
      <c r="BI6" s="65">
        <f t="shared" si="5"/>
        <v>68.400000000000006</v>
      </c>
      <c r="BJ6" s="65">
        <f t="shared" si="5"/>
        <v>62.8</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11592</v>
      </c>
      <c r="BR6" s="66">
        <f t="shared" ref="BR6:BZ6" si="6">IF(BR8="-",NA(),BR8)</f>
        <v>12736</v>
      </c>
      <c r="BS6" s="66">
        <f t="shared" si="6"/>
        <v>12044</v>
      </c>
      <c r="BT6" s="66">
        <f t="shared" si="6"/>
        <v>12755</v>
      </c>
      <c r="BU6" s="66">
        <f t="shared" si="6"/>
        <v>11918</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103.4</v>
      </c>
      <c r="DL6" s="65">
        <f t="shared" ref="DL6:DT6" si="9">IF(DL8="-",NA(),DL8)</f>
        <v>117</v>
      </c>
      <c r="DM6" s="65">
        <f t="shared" si="9"/>
        <v>116.3</v>
      </c>
      <c r="DN6" s="65">
        <f t="shared" si="9"/>
        <v>119</v>
      </c>
      <c r="DO6" s="65">
        <f t="shared" si="9"/>
        <v>126.5</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41009</v>
      </c>
      <c r="D7" s="61">
        <f t="shared" si="10"/>
        <v>47</v>
      </c>
      <c r="E7" s="61">
        <f t="shared" si="10"/>
        <v>14</v>
      </c>
      <c r="F7" s="61">
        <f t="shared" si="10"/>
        <v>0</v>
      </c>
      <c r="G7" s="61">
        <f t="shared" si="10"/>
        <v>1</v>
      </c>
      <c r="H7" s="61" t="str">
        <f t="shared" si="10"/>
        <v>宮城県　仙台市</v>
      </c>
      <c r="I7" s="61" t="str">
        <f t="shared" si="10"/>
        <v>仙台市二日町駐車場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45</v>
      </c>
      <c r="S7" s="63" t="str">
        <f t="shared" si="10"/>
        <v>公共施設</v>
      </c>
      <c r="T7" s="63" t="str">
        <f t="shared" si="10"/>
        <v>無</v>
      </c>
      <c r="U7" s="64">
        <f t="shared" si="10"/>
        <v>5154</v>
      </c>
      <c r="V7" s="64">
        <f t="shared" si="10"/>
        <v>147</v>
      </c>
      <c r="W7" s="64">
        <f t="shared" si="10"/>
        <v>200</v>
      </c>
      <c r="X7" s="63" t="str">
        <f t="shared" si="10"/>
        <v>代行制</v>
      </c>
      <c r="Y7" s="65">
        <f>Y8</f>
        <v>100</v>
      </c>
      <c r="Z7" s="65">
        <f t="shared" ref="Z7:AH7" si="11">Z8</f>
        <v>100</v>
      </c>
      <c r="AA7" s="65">
        <f t="shared" si="11"/>
        <v>85.6</v>
      </c>
      <c r="AB7" s="65">
        <f t="shared" si="11"/>
        <v>252.2</v>
      </c>
      <c r="AC7" s="65">
        <f t="shared" si="11"/>
        <v>268.5</v>
      </c>
      <c r="AD7" s="65">
        <f t="shared" si="11"/>
        <v>522.6</v>
      </c>
      <c r="AE7" s="65">
        <f t="shared" si="11"/>
        <v>167.5</v>
      </c>
      <c r="AF7" s="65">
        <f t="shared" si="11"/>
        <v>161.30000000000001</v>
      </c>
      <c r="AG7" s="65">
        <f t="shared" si="11"/>
        <v>184.6</v>
      </c>
      <c r="AH7" s="65">
        <f t="shared" si="11"/>
        <v>208.2</v>
      </c>
      <c r="AI7" s="62"/>
      <c r="AJ7" s="65">
        <f>AJ8</f>
        <v>48.7</v>
      </c>
      <c r="AK7" s="65">
        <f t="shared" ref="AK7:AS7" si="12">AK8</f>
        <v>38</v>
      </c>
      <c r="AL7" s="65">
        <f t="shared" si="12"/>
        <v>40.200000000000003</v>
      </c>
      <c r="AM7" s="65">
        <f t="shared" si="12"/>
        <v>0</v>
      </c>
      <c r="AN7" s="65">
        <f t="shared" si="12"/>
        <v>0</v>
      </c>
      <c r="AO7" s="65">
        <f t="shared" si="12"/>
        <v>12.9</v>
      </c>
      <c r="AP7" s="65">
        <f t="shared" si="12"/>
        <v>12.3</v>
      </c>
      <c r="AQ7" s="65">
        <f t="shared" si="12"/>
        <v>14.6</v>
      </c>
      <c r="AR7" s="65">
        <f t="shared" si="12"/>
        <v>14.1</v>
      </c>
      <c r="AS7" s="65">
        <f t="shared" si="12"/>
        <v>11.9</v>
      </c>
      <c r="AT7" s="62"/>
      <c r="AU7" s="66">
        <f>AU8</f>
        <v>426</v>
      </c>
      <c r="AV7" s="66">
        <f t="shared" ref="AV7:BD7" si="13">AV8</f>
        <v>207</v>
      </c>
      <c r="AW7" s="66">
        <f t="shared" si="13"/>
        <v>234</v>
      </c>
      <c r="AX7" s="66">
        <f t="shared" si="13"/>
        <v>0</v>
      </c>
      <c r="AY7" s="66">
        <f t="shared" si="13"/>
        <v>0</v>
      </c>
      <c r="AZ7" s="66">
        <f t="shared" si="13"/>
        <v>171</v>
      </c>
      <c r="BA7" s="66">
        <f t="shared" si="13"/>
        <v>125</v>
      </c>
      <c r="BB7" s="66">
        <f t="shared" si="13"/>
        <v>211</v>
      </c>
      <c r="BC7" s="66">
        <f t="shared" si="13"/>
        <v>118</v>
      </c>
      <c r="BD7" s="66">
        <f t="shared" si="13"/>
        <v>104</v>
      </c>
      <c r="BE7" s="64"/>
      <c r="BF7" s="65">
        <f>BF8</f>
        <v>69.7</v>
      </c>
      <c r="BG7" s="65">
        <f t="shared" ref="BG7:BO7" si="14">BG8</f>
        <v>70.900000000000006</v>
      </c>
      <c r="BH7" s="65">
        <f t="shared" si="14"/>
        <v>68.599999999999994</v>
      </c>
      <c r="BI7" s="65">
        <f t="shared" si="14"/>
        <v>68.400000000000006</v>
      </c>
      <c r="BJ7" s="65">
        <f t="shared" si="14"/>
        <v>62.8</v>
      </c>
      <c r="BK7" s="65">
        <f t="shared" si="14"/>
        <v>35.799999999999997</v>
      </c>
      <c r="BL7" s="65">
        <f t="shared" si="14"/>
        <v>37</v>
      </c>
      <c r="BM7" s="65">
        <f t="shared" si="14"/>
        <v>40.200000000000003</v>
      </c>
      <c r="BN7" s="65">
        <f t="shared" si="14"/>
        <v>43.1</v>
      </c>
      <c r="BO7" s="65">
        <f t="shared" si="14"/>
        <v>42.8</v>
      </c>
      <c r="BP7" s="62"/>
      <c r="BQ7" s="66">
        <f>BQ8</f>
        <v>11592</v>
      </c>
      <c r="BR7" s="66">
        <f t="shared" ref="BR7:BZ7" si="15">BR8</f>
        <v>12736</v>
      </c>
      <c r="BS7" s="66">
        <f t="shared" si="15"/>
        <v>12044</v>
      </c>
      <c r="BT7" s="66">
        <f t="shared" si="15"/>
        <v>12755</v>
      </c>
      <c r="BU7" s="66">
        <f t="shared" si="15"/>
        <v>11918</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103.4</v>
      </c>
      <c r="DL7" s="65">
        <f t="shared" ref="DL7:DT7" si="17">DL8</f>
        <v>117</v>
      </c>
      <c r="DM7" s="65">
        <f t="shared" si="17"/>
        <v>116.3</v>
      </c>
      <c r="DN7" s="65">
        <f t="shared" si="17"/>
        <v>119</v>
      </c>
      <c r="DO7" s="65">
        <f t="shared" si="17"/>
        <v>126.5</v>
      </c>
      <c r="DP7" s="65">
        <f t="shared" si="17"/>
        <v>139.4</v>
      </c>
      <c r="DQ7" s="65">
        <f t="shared" si="17"/>
        <v>142.6</v>
      </c>
      <c r="DR7" s="65">
        <f t="shared" si="17"/>
        <v>138.5</v>
      </c>
      <c r="DS7" s="65">
        <f t="shared" si="17"/>
        <v>139.1</v>
      </c>
      <c r="DT7" s="65">
        <f t="shared" si="17"/>
        <v>137.1</v>
      </c>
      <c r="DU7" s="62"/>
    </row>
    <row r="8" spans="1:125" s="67" customFormat="1">
      <c r="A8" s="50"/>
      <c r="B8" s="68">
        <v>2016</v>
      </c>
      <c r="C8" s="68">
        <v>41009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45</v>
      </c>
      <c r="S8" s="70" t="s">
        <v>122</v>
      </c>
      <c r="T8" s="70" t="s">
        <v>123</v>
      </c>
      <c r="U8" s="71">
        <v>5154</v>
      </c>
      <c r="V8" s="71">
        <v>147</v>
      </c>
      <c r="W8" s="71">
        <v>200</v>
      </c>
      <c r="X8" s="70" t="s">
        <v>124</v>
      </c>
      <c r="Y8" s="72">
        <v>100</v>
      </c>
      <c r="Z8" s="72">
        <v>100</v>
      </c>
      <c r="AA8" s="72">
        <v>85.6</v>
      </c>
      <c r="AB8" s="72">
        <v>252.2</v>
      </c>
      <c r="AC8" s="72">
        <v>268.5</v>
      </c>
      <c r="AD8" s="72">
        <v>522.6</v>
      </c>
      <c r="AE8" s="72">
        <v>167.5</v>
      </c>
      <c r="AF8" s="72">
        <v>161.30000000000001</v>
      </c>
      <c r="AG8" s="72">
        <v>184.6</v>
      </c>
      <c r="AH8" s="72">
        <v>208.2</v>
      </c>
      <c r="AI8" s="69">
        <v>275.39999999999998</v>
      </c>
      <c r="AJ8" s="72">
        <v>48.7</v>
      </c>
      <c r="AK8" s="72">
        <v>38</v>
      </c>
      <c r="AL8" s="72">
        <v>40.200000000000003</v>
      </c>
      <c r="AM8" s="72">
        <v>0</v>
      </c>
      <c r="AN8" s="72">
        <v>0</v>
      </c>
      <c r="AO8" s="72">
        <v>12.9</v>
      </c>
      <c r="AP8" s="72">
        <v>12.3</v>
      </c>
      <c r="AQ8" s="72">
        <v>14.6</v>
      </c>
      <c r="AR8" s="72">
        <v>14.1</v>
      </c>
      <c r="AS8" s="72">
        <v>11.9</v>
      </c>
      <c r="AT8" s="69">
        <v>13.3</v>
      </c>
      <c r="AU8" s="73">
        <v>426</v>
      </c>
      <c r="AV8" s="73">
        <v>207</v>
      </c>
      <c r="AW8" s="73">
        <v>234</v>
      </c>
      <c r="AX8" s="73">
        <v>0</v>
      </c>
      <c r="AY8" s="73">
        <v>0</v>
      </c>
      <c r="AZ8" s="73">
        <v>171</v>
      </c>
      <c r="BA8" s="73">
        <v>125</v>
      </c>
      <c r="BB8" s="73">
        <v>211</v>
      </c>
      <c r="BC8" s="73">
        <v>118</v>
      </c>
      <c r="BD8" s="73">
        <v>104</v>
      </c>
      <c r="BE8" s="73">
        <v>140</v>
      </c>
      <c r="BF8" s="72">
        <v>69.7</v>
      </c>
      <c r="BG8" s="72">
        <v>70.900000000000006</v>
      </c>
      <c r="BH8" s="72">
        <v>68.599999999999994</v>
      </c>
      <c r="BI8" s="72">
        <v>68.400000000000006</v>
      </c>
      <c r="BJ8" s="72">
        <v>62.8</v>
      </c>
      <c r="BK8" s="72">
        <v>35.799999999999997</v>
      </c>
      <c r="BL8" s="72">
        <v>37</v>
      </c>
      <c r="BM8" s="72">
        <v>40.200000000000003</v>
      </c>
      <c r="BN8" s="72">
        <v>43.1</v>
      </c>
      <c r="BO8" s="72">
        <v>42.8</v>
      </c>
      <c r="BP8" s="69">
        <v>45.2</v>
      </c>
      <c r="BQ8" s="73">
        <v>11592</v>
      </c>
      <c r="BR8" s="73">
        <v>12736</v>
      </c>
      <c r="BS8" s="73">
        <v>12044</v>
      </c>
      <c r="BT8" s="74">
        <v>12755</v>
      </c>
      <c r="BU8" s="74">
        <v>11918</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478.3</v>
      </c>
      <c r="DF8" s="72">
        <v>218.9</v>
      </c>
      <c r="DG8" s="72">
        <v>198.4</v>
      </c>
      <c r="DH8" s="72">
        <v>166.3</v>
      </c>
      <c r="DI8" s="72">
        <v>161.6</v>
      </c>
      <c r="DJ8" s="69">
        <v>122.6</v>
      </c>
      <c r="DK8" s="72">
        <v>103.4</v>
      </c>
      <c r="DL8" s="72">
        <v>117</v>
      </c>
      <c r="DM8" s="72">
        <v>116.3</v>
      </c>
      <c r="DN8" s="72">
        <v>119</v>
      </c>
      <c r="DO8" s="72">
        <v>126.5</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2018-03-26T01:34:07Z</dcterms:modified>
</cp:coreProperties>
</file>