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04宮城県仙台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JV52" i="4" s="1"/>
  <c r="BQ7" i="5"/>
  <c r="BO7" i="5"/>
  <c r="BN7" i="5"/>
  <c r="BM7" i="5"/>
  <c r="FX53" i="4" s="1"/>
  <c r="BL7" i="5"/>
  <c r="BK7" i="5"/>
  <c r="BJ7" i="5"/>
  <c r="BI7" i="5"/>
  <c r="GQ52" i="4" s="1"/>
  <c r="BH7" i="5"/>
  <c r="BG7" i="5"/>
  <c r="BF7" i="5"/>
  <c r="BD7" i="5"/>
  <c r="BC7" i="5"/>
  <c r="BB7" i="5"/>
  <c r="BA7" i="5"/>
  <c r="AZ7" i="5"/>
  <c r="AY7" i="5"/>
  <c r="AX7" i="5"/>
  <c r="AW7" i="5"/>
  <c r="AV7" i="5"/>
  <c r="AU7" i="5"/>
  <c r="AS7" i="5"/>
  <c r="AR7" i="5"/>
  <c r="AQ7" i="5"/>
  <c r="FX32" i="4" s="1"/>
  <c r="AP7" i="5"/>
  <c r="AO7" i="5"/>
  <c r="AN7" i="5"/>
  <c r="AM7" i="5"/>
  <c r="GQ31" i="4" s="1"/>
  <c r="AL7" i="5"/>
  <c r="AK7" i="5"/>
  <c r="AJ7" i="5"/>
  <c r="AH7" i="5"/>
  <c r="AG7" i="5"/>
  <c r="AF7" i="5"/>
  <c r="AE7" i="5"/>
  <c r="AD7" i="5"/>
  <c r="AC7" i="5"/>
  <c r="AB7" i="5"/>
  <c r="AA7" i="5"/>
  <c r="Z7" i="5"/>
  <c r="Y7" i="5"/>
  <c r="X7" i="5"/>
  <c r="W7" i="5"/>
  <c r="V7" i="5"/>
  <c r="U7" i="5"/>
  <c r="T7" i="5"/>
  <c r="S7" i="5"/>
  <c r="R7" i="5"/>
  <c r="DU10" i="4" s="1"/>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E53" i="4"/>
  <c r="EL53" i="4"/>
  <c r="CS53" i="4"/>
  <c r="BZ53" i="4"/>
  <c r="BG53" i="4"/>
  <c r="AN53" i="4"/>
  <c r="U53" i="4"/>
  <c r="MA52" i="4"/>
  <c r="LH52" i="4"/>
  <c r="KO52" i="4"/>
  <c r="JC52" i="4"/>
  <c r="HJ52" i="4"/>
  <c r="FX52" i="4"/>
  <c r="FE52" i="4"/>
  <c r="EL52" i="4"/>
  <c r="CS52" i="4"/>
  <c r="BZ52" i="4"/>
  <c r="BG52" i="4"/>
  <c r="AN52" i="4"/>
  <c r="U52" i="4"/>
  <c r="MA32" i="4"/>
  <c r="LH32" i="4"/>
  <c r="KO32" i="4"/>
  <c r="JV32" i="4"/>
  <c r="JC32" i="4"/>
  <c r="HJ32" i="4"/>
  <c r="GQ32" i="4"/>
  <c r="FE32" i="4"/>
  <c r="EL32" i="4"/>
  <c r="CS32" i="4"/>
  <c r="BZ32" i="4"/>
  <c r="BG32" i="4"/>
  <c r="AN32" i="4"/>
  <c r="U32" i="4"/>
  <c r="MA31" i="4"/>
  <c r="LH31" i="4"/>
  <c r="KO31" i="4"/>
  <c r="JV31" i="4"/>
  <c r="JC31" i="4"/>
  <c r="HJ31" i="4"/>
  <c r="FX31" i="4"/>
  <c r="FE31" i="4"/>
  <c r="EL31" i="4"/>
  <c r="CS31" i="4"/>
  <c r="BZ31" i="4"/>
  <c r="BG31" i="4"/>
  <c r="AN31" i="4"/>
  <c r="U31" i="4"/>
  <c r="LJ10" i="4"/>
  <c r="JQ10" i="4"/>
  <c r="HX10" i="4"/>
  <c r="CF10" i="4"/>
  <c r="AQ10" i="4"/>
  <c r="B10" i="4"/>
  <c r="LJ8" i="4"/>
  <c r="JQ8" i="4"/>
  <c r="HX8" i="4"/>
  <c r="DU8" i="4"/>
  <c r="CF8" i="4"/>
  <c r="AQ8" i="4"/>
  <c r="BZ76" i="4" l="1"/>
  <c r="MA51" i="4"/>
  <c r="MI76" i="4"/>
  <c r="HJ51" i="4"/>
  <c r="MA30" i="4"/>
  <c r="CS51" i="4"/>
  <c r="IT76" i="4"/>
  <c r="HJ30" i="4"/>
  <c r="CS30" i="4"/>
  <c r="C11" i="5"/>
  <c r="D11" i="5"/>
  <c r="E11" i="5"/>
  <c r="B11" i="5"/>
  <c r="BZ30" i="4" l="1"/>
  <c r="BK76" i="4"/>
  <c r="LH51" i="4"/>
  <c r="GQ51" i="4"/>
  <c r="LH30" i="4"/>
  <c r="BZ51" i="4"/>
  <c r="GQ30" i="4"/>
  <c r="LT76" i="4"/>
  <c r="IE76" i="4"/>
  <c r="HP76" i="4"/>
  <c r="BG51" i="4"/>
  <c r="FX30" i="4"/>
  <c r="KO30" i="4"/>
  <c r="BG30" i="4"/>
  <c r="AV76" i="4"/>
  <c r="KO51" i="4"/>
  <c r="FX51" i="4"/>
  <c r="LE76" i="4"/>
  <c r="KP76" i="4"/>
  <c r="FE51" i="4"/>
  <c r="JV30" i="4"/>
  <c r="JV51" i="4"/>
  <c r="HA76" i="4"/>
  <c r="AN51" i="4"/>
  <c r="FE30" i="4"/>
  <c r="AN30" i="4"/>
  <c r="AG76" i="4"/>
  <c r="R76" i="4"/>
  <c r="JC51" i="4"/>
  <c r="KA76" i="4"/>
  <c r="EL51" i="4"/>
  <c r="JC30" i="4"/>
  <c r="EL30" i="4"/>
  <c r="GL76" i="4"/>
  <c r="U51" i="4"/>
  <c r="U30"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<sst xmlns="http://schemas.openxmlformats.org/spreadsheetml/2006/main" count="287" uniqueCount="136">
  <si>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</si>
  <si>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</si>
  <si>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</si>
  <si>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</si>
  <si>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</si>
  <si>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</si>
  <si>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</si>
  <si>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</si>
  <si>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</si>
  <si>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</si>
  <si>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</si>
  <si>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</si>
  <si>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</si>
  <si>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</si>
  <si>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</si>
  <si>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</si>
  <si>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</si>
  <si>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</si>
  <si>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</si>
  <si>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</si>
  <si>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</si>
  <si>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</si>
  <si>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</si>
  <si>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</si>
  <si>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</si>
  <si>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</si>
  <si>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</si>
  <si>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</si>
  <si>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</si>
  <si>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</si>
  <si>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</si>
  <si>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</si>
  <si>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</si>
  <si>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</si>
  <si>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</si>
  <si>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</si>
  <si>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</si>
  <si>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</si>
  <si>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</si>
  <si>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</si>
  <si>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</si>
  <si>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</si>
  <si>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</si>
  <si>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</si>
  <si>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</si>
  <si>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</si>
  <si>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</si>
  <si>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</si>
  <si>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</si>
  <si>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</si>
  <si>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</si>
  <si>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</si>
  <si>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</si>
  <si>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</si>
  <si>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</si>
  <si>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</si>
  <si>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</si>
  <si>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</si>
  <si>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</si>
  <si>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</si>
  <si>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</si>
  <si>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</si>
  <si>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</si>
  <si>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</si>
  <si>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</si>
  <si>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</si>
  <si>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</si>
  <si>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</si>
  <si>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</si>
  <si>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</si>
  <si>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</si>
  <si>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</si>
  <si>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</si>
  <si>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</si>
  <si>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</si>
  <si>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</si>
  <si>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</si>
  <si>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</si>
  <si>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</si>
  <si>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</si>
  <si>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</si>
  <si>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</si>
  <si>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</si>
  <si>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</si>
  <si>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</si>
  <si>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</si>
  <si>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</si>
  <si>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</si>
  <si>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</si>
  <si>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</si>
  <si>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</si>
  <si>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</si>
  <si>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</si>
  <si>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</si>
  <si>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</si>
  <si>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</si>
  <si>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</si>
  <si>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</si>
  <si>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</si>
  <si>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</si>
  <si>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</si>
  <si>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</si>
  <si>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</si>
  <si>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</si>
  <si>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</si>
  <si>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</si>
  <si>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</si>
  <si>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</si>
  <si>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</si>
  <si>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</si>
  <si>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</si>
  <si>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</si>
  <si>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</si>
  <si>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</si>
  <si>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宮城県　仙台市</t>
  </si>
  <si>
    <t>仙台市泉中央駅前駐車場</t>
  </si>
  <si>
    <t>法非適用</t>
  </si>
  <si>
    <t>駐車場整備事業</t>
  </si>
  <si>
    <t>-</t>
  </si>
  <si>
    <t>Ａ１Ｂ１</t>
  </si>
  <si>
    <t>該当数値なし</t>
  </si>
  <si>
    <t>附置義務駐車施設</t>
  </si>
  <si>
    <t>立体式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</si>
  <si>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</si>
  <si>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</si>
  <si>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</si>
  <si>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</si>
  <si>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</si>
  <si>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</si>
  <si>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</si>
  <si>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</si>
  <si>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</si>
  <si>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現在、地方債の償還が完了し、歳入が歳出を大きく上回る状況を維持しているため、他会計からの繰り入れ等を要せず、逆に一般会計への繰り出しが発生しており、健全な収益状況と言える。</t>
    <rPh sb="0" eb="2">
      <t>ゲンザイ</t>
    </rPh>
    <rPh sb="3" eb="6">
      <t>チホウサイ</t>
    </rPh>
    <rPh sb="7" eb="9">
      <t>ショウカン</t>
    </rPh>
    <rPh sb="10" eb="12">
      <t>カンリョウ</t>
    </rPh>
    <rPh sb="38" eb="39">
      <t>タ</t>
    </rPh>
    <rPh sb="39" eb="41">
      <t>カイケイ</t>
    </rPh>
    <rPh sb="44" eb="45">
      <t>ク</t>
    </rPh>
    <rPh sb="46" eb="47">
      <t>イ</t>
    </rPh>
    <rPh sb="48" eb="49">
      <t>ナド</t>
    </rPh>
    <rPh sb="50" eb="51">
      <t>ヨウ</t>
    </rPh>
    <rPh sb="54" eb="55">
      <t>ギャク</t>
    </rPh>
    <rPh sb="56" eb="58">
      <t>イッパン</t>
    </rPh>
    <rPh sb="58" eb="60">
      <t>カイケイ</t>
    </rPh>
    <rPh sb="62" eb="63">
      <t>ク</t>
    </rPh>
    <rPh sb="64" eb="65">
      <t>ダ</t>
    </rPh>
    <rPh sb="67" eb="69">
      <t>ハッセイ</t>
    </rPh>
    <rPh sb="74" eb="76">
      <t>ケンゼン</t>
    </rPh>
    <rPh sb="77" eb="79">
      <t>シュウエキ</t>
    </rPh>
    <rPh sb="79" eb="81">
      <t>ジョウキョウ</t>
    </rPh>
    <rPh sb="82" eb="83">
      <t>イ</t>
    </rPh>
    <phoneticPr fontId="6"/>
  </si>
  <si>
    <t>指標⑥及び⑨は法非適用事業では該当なし。また、地方債の償還が既に完了しているため、⑩は０％を維持している。</t>
    <rPh sb="0" eb="2">
      <t>シヒョウ</t>
    </rPh>
    <rPh sb="3" eb="4">
      <t>オヨ</t>
    </rPh>
    <rPh sb="7" eb="8">
      <t>ホウ</t>
    </rPh>
    <rPh sb="8" eb="9">
      <t>ヒ</t>
    </rPh>
    <rPh sb="9" eb="11">
      <t>テキヨウ</t>
    </rPh>
    <rPh sb="11" eb="13">
      <t>ジギョウ</t>
    </rPh>
    <rPh sb="15" eb="17">
      <t>ガイトウ</t>
    </rPh>
    <rPh sb="23" eb="26">
      <t>チホウサイ</t>
    </rPh>
    <rPh sb="27" eb="29">
      <t>ショウカン</t>
    </rPh>
    <rPh sb="30" eb="31">
      <t>スデ</t>
    </rPh>
    <rPh sb="32" eb="34">
      <t>カンリョウ</t>
    </rPh>
    <rPh sb="46" eb="48">
      <t>イジ</t>
    </rPh>
    <phoneticPr fontId="6"/>
  </si>
  <si>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rPh sb="0" eb="3">
      <t>カクシヒョウ</t>
    </rPh>
    <rPh sb="4" eb="5">
      <t>シメ</t>
    </rPh>
    <rPh sb="12" eb="14">
      <t>トウガイ</t>
    </rPh>
    <rPh sb="14" eb="17">
      <t>チュウシャジョウ</t>
    </rPh>
    <rPh sb="19" eb="22">
      <t>チホウサイ</t>
    </rPh>
    <rPh sb="22" eb="24">
      <t>ショウカン</t>
    </rPh>
    <rPh sb="24" eb="26">
      <t>カンリョウ</t>
    </rPh>
    <rPh sb="26" eb="27">
      <t>ゴ</t>
    </rPh>
    <rPh sb="46" eb="48">
      <t>リョウコウ</t>
    </rPh>
    <rPh sb="49" eb="51">
      <t>ケイエイ</t>
    </rPh>
    <rPh sb="51" eb="53">
      <t>カンキョウ</t>
    </rPh>
    <rPh sb="58" eb="60">
      <t>コンゴ</t>
    </rPh>
    <rPh sb="61" eb="63">
      <t>チュウシャ</t>
    </rPh>
    <rPh sb="63" eb="65">
      <t>ジュキュウ</t>
    </rPh>
    <rPh sb="71" eb="73">
      <t>シュウシ</t>
    </rPh>
    <rPh sb="73" eb="75">
      <t>ジョウキョウ</t>
    </rPh>
    <rPh sb="76" eb="78">
      <t>シャカイ</t>
    </rPh>
    <rPh sb="78" eb="80">
      <t>カンキョウ</t>
    </rPh>
    <rPh sb="81" eb="83">
      <t>ヘンカ</t>
    </rPh>
    <rPh sb="83" eb="84">
      <t>トウ</t>
    </rPh>
    <rPh sb="85" eb="87">
      <t>チュウシ</t>
    </rPh>
    <rPh sb="91" eb="94">
      <t>アンテイテキ</t>
    </rPh>
    <rPh sb="95" eb="97">
      <t>ジギョウ</t>
    </rPh>
    <rPh sb="97" eb="99">
      <t>ケイエイ</t>
    </rPh>
    <rPh sb="100" eb="102">
      <t>メザ</t>
    </rPh>
    <phoneticPr fontId="6"/>
  </si>
  <si>
    <t>当該駐車場は、パークアンドライド利用による長時間利用者が多いものと思われるため、稼働率が低くなっているものと考えられる。</t>
    <rPh sb="0" eb="2">
      <t>トウガイ</t>
    </rPh>
    <rPh sb="2" eb="4">
      <t>チュウシャ</t>
    </rPh>
    <rPh sb="4" eb="5">
      <t>ジョウ</t>
    </rPh>
    <rPh sb="16" eb="18">
      <t>リヨウ</t>
    </rPh>
    <rPh sb="40" eb="42">
      <t>カドウ</t>
    </rPh>
    <rPh sb="42" eb="43">
      <t>リツ</t>
    </rPh>
    <rPh sb="44" eb="45">
      <t>ヒク</t>
    </rPh>
    <rPh sb="54" eb="55">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</si>
</sst>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85.6</c:v>
                </c:pt>
                <c:pt idx="3">
                  <c:v>252.2</c:v>
                </c:pt>
                <c:pt idx="4">
                  <c:v>268.5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70390232"/>
        <c:axId val="2703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70390232"/>
        <c:axId val="270390624"/>
      </c:lineChart>
      <c:dateAx>
        <c:axId val="270390232"/>
        <c:scaling>
          <c:orientation val="minMax"/>
        </c:scaling>
        <c:delete val="1"/>
        <c:axPos val="b"/>
        <c:numFmt formatCode="ge" sourceLinked="1"/>
        <c:majorTickMark val="none"/>
        <c:minorTickMark val="none"/>
        <c:tickLblPos val="none"/>
        <c:crossAx val="270390624"/>
        <c:crosses val="autoZero"/>
        <c:auto val="1"/>
        <c:lblOffset val="100"/>
        <c:baseTimeUnit val="years"/>
      </c:dateAx>
      <c:valAx>
        <c:axId val="27039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39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09797064"/>
        <c:axId val="30979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09797064"/>
        <c:axId val="309797456"/>
      </c:lineChart>
      <c:dateAx>
        <c:axId val="309797064"/>
        <c:scaling>
          <c:orientation val="minMax"/>
        </c:scaling>
        <c:delete val="1"/>
        <c:axPos val="b"/>
        <c:numFmt formatCode="ge" sourceLinked="1"/>
        <c:majorTickMark val="none"/>
        <c:minorTickMark val="none"/>
        <c:tickLblPos val="none"/>
        <c:crossAx val="309797456"/>
        <c:crosses val="autoZero"/>
        <c:auto val="1"/>
        <c:lblOffset val="100"/>
        <c:baseTimeUnit val="years"/>
      </c:dateAx>
      <c:valAx>
        <c:axId val="30979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79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09798240"/>
        <c:axId val="30979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09798240"/>
        <c:axId val="309798632"/>
      </c:lineChart>
      <c:dateAx>
        <c:axId val="309798240"/>
        <c:scaling>
          <c:orientation val="minMax"/>
        </c:scaling>
        <c:delete val="1"/>
        <c:axPos val="b"/>
        <c:numFmt formatCode="ge" sourceLinked="1"/>
        <c:majorTickMark val="none"/>
        <c:minorTickMark val="none"/>
        <c:tickLblPos val="none"/>
        <c:crossAx val="309798632"/>
        <c:crosses val="autoZero"/>
        <c:auto val="1"/>
        <c:lblOffset val="100"/>
        <c:baseTimeUnit val="years"/>
      </c:dateAx>
      <c:valAx>
        <c:axId val="30979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79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09799416"/>
        <c:axId val="3097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09799416"/>
        <c:axId val="309799808"/>
      </c:lineChart>
      <c:dateAx>
        <c:axId val="309799416"/>
        <c:scaling>
          <c:orientation val="minMax"/>
        </c:scaling>
        <c:delete val="1"/>
        <c:axPos val="b"/>
        <c:numFmt formatCode="ge" sourceLinked="1"/>
        <c:majorTickMark val="none"/>
        <c:minorTickMark val="none"/>
        <c:tickLblPos val="none"/>
        <c:crossAx val="309799808"/>
        <c:crosses val="autoZero"/>
        <c:auto val="1"/>
        <c:lblOffset val="100"/>
        <c:baseTimeUnit val="years"/>
      </c:dateAx>
      <c:valAx>
        <c:axId val="30979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79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36.700000000000003</c:v>
                </c:pt>
                <c:pt idx="1">
                  <c:v>35.1</c:v>
                </c:pt>
                <c:pt idx="2">
                  <c:v>24.2</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09800592"/>
        <c:axId val="30980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09800592"/>
        <c:axId val="309800984"/>
      </c:lineChart>
      <c:dateAx>
        <c:axId val="309800592"/>
        <c:scaling>
          <c:orientation val="minMax"/>
        </c:scaling>
        <c:delete val="1"/>
        <c:axPos val="b"/>
        <c:numFmt formatCode="ge" sourceLinked="1"/>
        <c:majorTickMark val="none"/>
        <c:minorTickMark val="none"/>
        <c:tickLblPos val="none"/>
        <c:crossAx val="309800984"/>
        <c:crosses val="autoZero"/>
        <c:auto val="1"/>
        <c:lblOffset val="100"/>
        <c:baseTimeUnit val="years"/>
      </c:dateAx>
      <c:valAx>
        <c:axId val="30980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0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388</c:v>
                </c:pt>
                <c:pt idx="1">
                  <c:v>352</c:v>
                </c:pt>
                <c:pt idx="2">
                  <c:v>170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09801768"/>
        <c:axId val="30980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09801768"/>
        <c:axId val="309802160"/>
      </c:lineChart>
      <c:dateAx>
        <c:axId val="309801768"/>
        <c:scaling>
          <c:orientation val="minMax"/>
        </c:scaling>
        <c:delete val="1"/>
        <c:axPos val="b"/>
        <c:numFmt formatCode="ge" sourceLinked="1"/>
        <c:majorTickMark val="none"/>
        <c:minorTickMark val="none"/>
        <c:tickLblPos val="none"/>
        <c:crossAx val="309802160"/>
        <c:crosses val="autoZero"/>
        <c:auto val="1"/>
        <c:lblOffset val="100"/>
        <c:baseTimeUnit val="years"/>
      </c:dateAx>
      <c:valAx>
        <c:axId val="309802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980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70.3</c:v>
                </c:pt>
                <c:pt idx="1">
                  <c:v>73.900000000000006</c:v>
                </c:pt>
                <c:pt idx="2">
                  <c:v>79</c:v>
                </c:pt>
                <c:pt idx="3">
                  <c:v>89.3</c:v>
                </c:pt>
                <c:pt idx="4">
                  <c:v>89.3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09802944"/>
        <c:axId val="30980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09802944"/>
        <c:axId val="309803336"/>
      </c:lineChart>
      <c:dateAx>
        <c:axId val="309802944"/>
        <c:scaling>
          <c:orientation val="minMax"/>
        </c:scaling>
        <c:delete val="1"/>
        <c:axPos val="b"/>
        <c:numFmt formatCode="ge" sourceLinked="1"/>
        <c:majorTickMark val="none"/>
        <c:minorTickMark val="none"/>
        <c:tickLblPos val="none"/>
        <c:crossAx val="309803336"/>
        <c:crosses val="autoZero"/>
        <c:auto val="1"/>
        <c:lblOffset val="100"/>
        <c:baseTimeUnit val="years"/>
      </c:dateAx>
      <c:valAx>
        <c:axId val="30980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0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69.7</c:v>
                </c:pt>
                <c:pt idx="1">
                  <c:v>70.900000000000006</c:v>
                </c:pt>
                <c:pt idx="2">
                  <c:v>68.599999999999994</c:v>
                </c:pt>
                <c:pt idx="3">
                  <c:v>68.400000000000006</c:v>
                </c:pt>
                <c:pt idx="4">
                  <c:v>62.8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09804120"/>
        <c:axId val="3098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09804120"/>
        <c:axId val="309804512"/>
      </c:lineChart>
      <c:dateAx>
        <c:axId val="309804120"/>
        <c:scaling>
          <c:orientation val="minMax"/>
        </c:scaling>
        <c:delete val="1"/>
        <c:axPos val="b"/>
        <c:numFmt formatCode="ge" sourceLinked="1"/>
        <c:majorTickMark val="none"/>
        <c:minorTickMark val="none"/>
        <c:tickLblPos val="none"/>
        <c:crossAx val="309804512"/>
        <c:crosses val="autoZero"/>
        <c:auto val="1"/>
        <c:lblOffset val="100"/>
        <c:baseTimeUnit val="years"/>
      </c:dateAx>
      <c:valAx>
        <c:axId val="30980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0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71661</c:v>
                </c:pt>
                <c:pt idx="1">
                  <c:v>78733</c:v>
                </c:pt>
                <c:pt idx="2">
                  <c:v>74452</c:v>
                </c:pt>
                <c:pt idx="3">
                  <c:v>78849</c:v>
                </c:pt>
                <c:pt idx="4">
                  <c:v>73672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21044040"/>
        <c:axId val="32104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21044040"/>
        <c:axId val="321044432"/>
      </c:lineChart>
      <c:dateAx>
        <c:axId val="321044040"/>
        <c:scaling>
          <c:orientation val="minMax"/>
        </c:scaling>
        <c:delete val="1"/>
        <c:axPos val="b"/>
        <c:numFmt formatCode="ge" sourceLinked="1"/>
        <c:majorTickMark val="none"/>
        <c:minorTickMark val="none"/>
        <c:tickLblPos val="none"/>
        <c:crossAx val="321044432"/>
        <c:crosses val="autoZero"/>
        <c:auto val="1"/>
        <c:lblOffset val="100"/>
        <c:baseTimeUnit val="years"/>
      </c:dateAx>
      <c:valAx>
        <c:axId val="321044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104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2" t="str">
        <f>データ!H6&amp;"　"&amp;データ!I6</f>
        <v>宮城県仙台市　仙台市泉中央駅前駐車場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5"/>
      <c r="GZ7" s="5"/>
      <c r="HA7" s="5"/>
      <c r="HB7" s="5"/>
      <c r="HC7" s="5"/>
      <c r="HD7" s="5"/>
      <c r="HE7" s="5"/>
      <c r="HF7" s="5"/>
      <c r="HG7" s="5"/>
      <c r="HH7" s="5"/>
      <c r="HI7" s="5"/>
      <c r="HJ7" s="5"/>
      <c r="HK7" s="5"/>
      <c r="HL7" s="5"/>
      <c r="HM7" s="5"/>
      <c r="HN7" s="5"/>
      <c r="HO7" s="5"/>
      <c r="HP7" s="5"/>
      <c r="HQ7" s="5"/>
      <c r="HR7" s="5"/>
      <c r="HS7" s="5"/>
      <c r="HT7" s="5"/>
      <c r="HU7" s="5"/>
      <c r="HV7" s="5"/>
      <c r="HW7" s="5"/>
      <c r="HX7" s="127" t="s">
        <v>6</v>
      </c>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t="s">
        <v>7</v>
      </c>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t="s">
        <v>8</v>
      </c>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4"/>
      <c r="ND7" s="7" t="s">
        <v>9</v>
      </c>
      <c r="NE7" s="8"/>
      <c r="NF7" s="8"/>
      <c r="NG7" s="8"/>
      <c r="NH7" s="8"/>
      <c r="NI7" s="8"/>
      <c r="NJ7" s="8"/>
      <c r="NK7" s="8"/>
      <c r="NL7" s="8"/>
      <c r="NM7" s="8"/>
      <c r="NN7" s="8"/>
      <c r="NO7" s="8"/>
      <c r="NP7" s="8"/>
      <c r="NQ7" s="9"/>
    </row>
    <row r="8" spans="1:382" ht="18.75" customHeight="1">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Ａ１Ｂ１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28" t="s">
        <v>131</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5"/>
      <c r="GZ8" s="5"/>
      <c r="HA8" s="5"/>
      <c r="HB8" s="5"/>
      <c r="HC8" s="5"/>
      <c r="HD8" s="5"/>
      <c r="HE8" s="5"/>
      <c r="HF8" s="5"/>
      <c r="HG8" s="5"/>
      <c r="HH8" s="5"/>
      <c r="HI8" s="5"/>
      <c r="HJ8" s="5"/>
      <c r="HK8" s="5"/>
      <c r="HL8" s="5"/>
      <c r="HM8" s="5"/>
      <c r="HN8" s="5"/>
      <c r="HO8" s="5"/>
      <c r="HP8" s="5"/>
      <c r="HQ8" s="5"/>
      <c r="HR8" s="5"/>
      <c r="HS8" s="5"/>
      <c r="HT8" s="5"/>
      <c r="HU8" s="5"/>
      <c r="HV8" s="5"/>
      <c r="HW8" s="5"/>
      <c r="HX8" s="118" t="str">
        <f>データ!S7</f>
        <v>商業施設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無</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23352</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4"/>
      <c r="ND8" s="122" t="s">
        <v>10</v>
      </c>
      <c r="NE8" s="123"/>
      <c r="NF8" s="10" t="s">
        <v>11</v>
      </c>
      <c r="NG8" s="11"/>
      <c r="NH8" s="11"/>
      <c r="NI8" s="11"/>
      <c r="NJ8" s="11"/>
      <c r="NK8" s="11"/>
      <c r="NL8" s="11"/>
      <c r="NM8" s="11"/>
      <c r="NN8" s="11"/>
      <c r="NO8" s="11"/>
      <c r="NP8" s="11"/>
      <c r="NQ8" s="12"/>
    </row>
    <row r="9" spans="1:382"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27" t="s">
        <v>16</v>
      </c>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t="s">
        <v>17</v>
      </c>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t="s">
        <v>18</v>
      </c>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4"/>
      <c r="ND9" s="129" t="s">
        <v>19</v>
      </c>
      <c r="NE9" s="130"/>
      <c r="NF9" s="13" t="s">
        <v>20</v>
      </c>
      <c r="NG9" s="14"/>
      <c r="NH9" s="14"/>
      <c r="NI9" s="14"/>
      <c r="NJ9" s="14"/>
      <c r="NK9" s="14"/>
      <c r="NL9" s="14"/>
      <c r="NM9" s="14"/>
      <c r="NN9" s="14"/>
      <c r="NO9" s="14"/>
      <c r="NP9" s="14"/>
      <c r="NQ9" s="15"/>
    </row>
    <row r="10" spans="1:382" ht="18.75" customHeight="1">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tr">
        <f>データ!P7</f>
        <v>附置義務駐車施設</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23</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17">
        <f>データ!V7</f>
        <v>937</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200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利用料金制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10"/>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0" t="s">
        <v>23</v>
      </c>
      <c r="NE11" s="120"/>
      <c r="NF11" s="120"/>
      <c r="NG11" s="120"/>
      <c r="NH11" s="120"/>
      <c r="NI11" s="120"/>
      <c r="NJ11" s="120"/>
      <c r="NK11" s="120"/>
      <c r="NL11" s="120"/>
      <c r="NM11" s="120"/>
      <c r="NN11" s="120"/>
      <c r="NO11" s="120"/>
      <c r="NP11" s="120"/>
      <c r="NQ11" s="120"/>
      <c r="NR11" s="120"/>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0"/>
      <c r="NE12" s="120"/>
      <c r="NF12" s="120"/>
      <c r="NG12" s="120"/>
      <c r="NH12" s="120"/>
      <c r="NI12" s="120"/>
      <c r="NJ12" s="120"/>
      <c r="NK12" s="120"/>
      <c r="NL12" s="120"/>
      <c r="NM12" s="120"/>
      <c r="NN12" s="120"/>
      <c r="NO12" s="120"/>
      <c r="NP12" s="120"/>
      <c r="NQ12" s="120"/>
      <c r="NR12" s="12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1"/>
      <c r="NE13" s="121"/>
      <c r="NF13" s="121"/>
      <c r="NG13" s="121"/>
      <c r="NH13" s="121"/>
      <c r="NI13" s="121"/>
      <c r="NJ13" s="121"/>
      <c r="NK13" s="121"/>
      <c r="NL13" s="121"/>
      <c r="NM13" s="121"/>
      <c r="NN13" s="121"/>
      <c r="NO13" s="121"/>
      <c r="NP13" s="121"/>
      <c r="NQ13" s="121"/>
      <c r="NR13" s="121"/>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45" t="s">
        <v>132</v>
      </c>
      <c r="NE15" s="146"/>
      <c r="NF15" s="146"/>
      <c r="NG15" s="146"/>
      <c r="NH15" s="146"/>
      <c r="NI15" s="146"/>
      <c r="NJ15" s="146"/>
      <c r="NK15" s="146"/>
      <c r="NL15" s="146"/>
      <c r="NM15" s="146"/>
      <c r="NN15" s="146"/>
      <c r="NO15" s="146"/>
      <c r="NP15" s="146"/>
      <c r="NQ15" s="146"/>
      <c r="NR15" s="14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c r="A30" s="2"/>
      <c r="B30" s="23"/>
      <c r="C30" s="5"/>
      <c r="D30" s="5"/>
      <c r="E30" s="5"/>
      <c r="F30" s="5"/>
      <c r="I30" s="5"/>
      <c r="J30" s="5"/>
      <c r="K30" s="5"/>
      <c r="L30" s="5"/>
      <c r="M30" s="5"/>
      <c r="N30" s="5"/>
      <c r="O30" s="5"/>
      <c r="P30" s="5"/>
      <c r="Q30" s="5"/>
      <c r="R30" s="27"/>
      <c r="S30" s="27"/>
      <c r="T30" s="27"/>
      <c r="U30" s="109">
        <f>データ!$B$11</f>
        <v>40909</v>
      </c>
      <c r="V30" s="109"/>
      <c r="W30" s="109"/>
      <c r="X30" s="109"/>
      <c r="Y30" s="109"/>
      <c r="Z30" s="109"/>
      <c r="AA30" s="109"/>
      <c r="AB30" s="109"/>
      <c r="AC30" s="109"/>
      <c r="AD30" s="109"/>
      <c r="AE30" s="109"/>
      <c r="AF30" s="109"/>
      <c r="AG30" s="109"/>
      <c r="AH30" s="109"/>
      <c r="AI30" s="109"/>
      <c r="AJ30" s="109"/>
      <c r="AK30" s="109"/>
      <c r="AL30" s="109"/>
      <c r="AM30" s="109"/>
      <c r="AN30" s="109">
        <f>データ!$C$11</f>
        <v>41275</v>
      </c>
      <c r="AO30" s="109"/>
      <c r="AP30" s="109"/>
      <c r="AQ30" s="109"/>
      <c r="AR30" s="109"/>
      <c r="AS30" s="109"/>
      <c r="AT30" s="109"/>
      <c r="AU30" s="109"/>
      <c r="AV30" s="109"/>
      <c r="AW30" s="109"/>
      <c r="AX30" s="109"/>
      <c r="AY30" s="109"/>
      <c r="AZ30" s="109"/>
      <c r="BA30" s="109"/>
      <c r="BB30" s="109"/>
      <c r="BC30" s="109"/>
      <c r="BD30" s="109"/>
      <c r="BE30" s="109"/>
      <c r="BF30" s="109"/>
      <c r="BG30" s="109">
        <f>データ!$D$11</f>
        <v>41640</v>
      </c>
      <c r="BH30" s="109"/>
      <c r="BI30" s="109"/>
      <c r="BJ30" s="109"/>
      <c r="BK30" s="109"/>
      <c r="BL30" s="109"/>
      <c r="BM30" s="109"/>
      <c r="BN30" s="109"/>
      <c r="BO30" s="109"/>
      <c r="BP30" s="109"/>
      <c r="BQ30" s="109"/>
      <c r="BR30" s="109"/>
      <c r="BS30" s="109"/>
      <c r="BT30" s="109"/>
      <c r="BU30" s="109"/>
      <c r="BV30" s="109"/>
      <c r="BW30" s="109"/>
      <c r="BX30" s="109"/>
      <c r="BY30" s="109"/>
      <c r="BZ30" s="109">
        <f>データ!$E$11</f>
        <v>42005</v>
      </c>
      <c r="CA30" s="109"/>
      <c r="CB30" s="109"/>
      <c r="CC30" s="109"/>
      <c r="CD30" s="109"/>
      <c r="CE30" s="109"/>
      <c r="CF30" s="109"/>
      <c r="CG30" s="109"/>
      <c r="CH30" s="109"/>
      <c r="CI30" s="109"/>
      <c r="CJ30" s="109"/>
      <c r="CK30" s="109"/>
      <c r="CL30" s="109"/>
      <c r="CM30" s="109"/>
      <c r="CN30" s="109"/>
      <c r="CO30" s="109"/>
      <c r="CP30" s="109"/>
      <c r="CQ30" s="109"/>
      <c r="CR30" s="109"/>
      <c r="CS30" s="109">
        <f>データ!$F$11</f>
        <v>42370</v>
      </c>
      <c r="CT30" s="109"/>
      <c r="CU30" s="109"/>
      <c r="CV30" s="109"/>
      <c r="CW30" s="109"/>
      <c r="CX30" s="109"/>
      <c r="CY30" s="109"/>
      <c r="CZ30" s="109"/>
      <c r="DA30" s="109"/>
      <c r="DB30" s="109"/>
      <c r="DC30" s="109"/>
      <c r="DD30" s="109"/>
      <c r="DE30" s="109"/>
      <c r="DF30" s="109"/>
      <c r="DG30" s="109"/>
      <c r="DH30" s="109"/>
      <c r="DI30" s="109"/>
      <c r="DJ30" s="109"/>
      <c r="DK30" s="109"/>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09">
        <f>データ!$B$11</f>
        <v>40909</v>
      </c>
      <c r="EM30" s="109"/>
      <c r="EN30" s="109"/>
      <c r="EO30" s="109"/>
      <c r="EP30" s="109"/>
      <c r="EQ30" s="109"/>
      <c r="ER30" s="109"/>
      <c r="ES30" s="109"/>
      <c r="ET30" s="109"/>
      <c r="EU30" s="109"/>
      <c r="EV30" s="109"/>
      <c r="EW30" s="109"/>
      <c r="EX30" s="109"/>
      <c r="EY30" s="109"/>
      <c r="EZ30" s="109"/>
      <c r="FA30" s="109"/>
      <c r="FB30" s="109"/>
      <c r="FC30" s="109"/>
      <c r="FD30" s="109"/>
      <c r="FE30" s="109">
        <f>データ!$C$11</f>
        <v>41275</v>
      </c>
      <c r="FF30" s="109"/>
      <c r="FG30" s="109"/>
      <c r="FH30" s="109"/>
      <c r="FI30" s="109"/>
      <c r="FJ30" s="109"/>
      <c r="FK30" s="109"/>
      <c r="FL30" s="109"/>
      <c r="FM30" s="109"/>
      <c r="FN30" s="109"/>
      <c r="FO30" s="109"/>
      <c r="FP30" s="109"/>
      <c r="FQ30" s="109"/>
      <c r="FR30" s="109"/>
      <c r="FS30" s="109"/>
      <c r="FT30" s="109"/>
      <c r="FU30" s="109"/>
      <c r="FV30" s="109"/>
      <c r="FW30" s="109"/>
      <c r="FX30" s="109">
        <f>データ!$D$11</f>
        <v>41640</v>
      </c>
      <c r="FY30" s="109"/>
      <c r="FZ30" s="109"/>
      <c r="GA30" s="109"/>
      <c r="GB30" s="109"/>
      <c r="GC30" s="109"/>
      <c r="GD30" s="109"/>
      <c r="GE30" s="109"/>
      <c r="GF30" s="109"/>
      <c r="GG30" s="109"/>
      <c r="GH30" s="109"/>
      <c r="GI30" s="109"/>
      <c r="GJ30" s="109"/>
      <c r="GK30" s="109"/>
      <c r="GL30" s="109"/>
      <c r="GM30" s="109"/>
      <c r="GN30" s="109"/>
      <c r="GO30" s="109"/>
      <c r="GP30" s="109"/>
      <c r="GQ30" s="109">
        <f>データ!$E$11</f>
        <v>42005</v>
      </c>
      <c r="GR30" s="109"/>
      <c r="GS30" s="109"/>
      <c r="GT30" s="109"/>
      <c r="GU30" s="109"/>
      <c r="GV30" s="109"/>
      <c r="GW30" s="109"/>
      <c r="GX30" s="109"/>
      <c r="GY30" s="109"/>
      <c r="GZ30" s="109"/>
      <c r="HA30" s="109"/>
      <c r="HB30" s="109"/>
      <c r="HC30" s="109"/>
      <c r="HD30" s="109"/>
      <c r="HE30" s="109"/>
      <c r="HF30" s="109"/>
      <c r="HG30" s="109"/>
      <c r="HH30" s="109"/>
      <c r="HI30" s="109"/>
      <c r="HJ30" s="109">
        <f>データ!$F$11</f>
        <v>42370</v>
      </c>
      <c r="HK30" s="109"/>
      <c r="HL30" s="109"/>
      <c r="HM30" s="109"/>
      <c r="HN30" s="109"/>
      <c r="HO30" s="109"/>
      <c r="HP30" s="109"/>
      <c r="HQ30" s="109"/>
      <c r="HR30" s="109"/>
      <c r="HS30" s="109"/>
      <c r="HT30" s="109"/>
      <c r="HU30" s="109"/>
      <c r="HV30" s="109"/>
      <c r="HW30" s="109"/>
      <c r="HX30" s="109"/>
      <c r="HY30" s="109"/>
      <c r="HZ30" s="109"/>
      <c r="IA30" s="109"/>
      <c r="IB30" s="109"/>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09">
        <f>データ!$B$11</f>
        <v>40909</v>
      </c>
      <c r="JD30" s="109"/>
      <c r="JE30" s="109"/>
      <c r="JF30" s="109"/>
      <c r="JG30" s="109"/>
      <c r="JH30" s="109"/>
      <c r="JI30" s="109"/>
      <c r="JJ30" s="109"/>
      <c r="JK30" s="109"/>
      <c r="JL30" s="109"/>
      <c r="JM30" s="109"/>
      <c r="JN30" s="109"/>
      <c r="JO30" s="109"/>
      <c r="JP30" s="109"/>
      <c r="JQ30" s="109"/>
      <c r="JR30" s="109"/>
      <c r="JS30" s="109"/>
      <c r="JT30" s="109"/>
      <c r="JU30" s="109"/>
      <c r="JV30" s="109">
        <f>データ!$C$11</f>
        <v>41275</v>
      </c>
      <c r="JW30" s="109"/>
      <c r="JX30" s="109"/>
      <c r="JY30" s="109"/>
      <c r="JZ30" s="109"/>
      <c r="KA30" s="109"/>
      <c r="KB30" s="109"/>
      <c r="KC30" s="109"/>
      <c r="KD30" s="109"/>
      <c r="KE30" s="109"/>
      <c r="KF30" s="109"/>
      <c r="KG30" s="109"/>
      <c r="KH30" s="109"/>
      <c r="KI30" s="109"/>
      <c r="KJ30" s="109"/>
      <c r="KK30" s="109"/>
      <c r="KL30" s="109"/>
      <c r="KM30" s="109"/>
      <c r="KN30" s="109"/>
      <c r="KO30" s="109">
        <f>データ!$D$11</f>
        <v>41640</v>
      </c>
      <c r="KP30" s="109"/>
      <c r="KQ30" s="109"/>
      <c r="KR30" s="109"/>
      <c r="KS30" s="109"/>
      <c r="KT30" s="109"/>
      <c r="KU30" s="109"/>
      <c r="KV30" s="109"/>
      <c r="KW30" s="109"/>
      <c r="KX30" s="109"/>
      <c r="KY30" s="109"/>
      <c r="KZ30" s="109"/>
      <c r="LA30" s="109"/>
      <c r="LB30" s="109"/>
      <c r="LC30" s="109"/>
      <c r="LD30" s="109"/>
      <c r="LE30" s="109"/>
      <c r="LF30" s="109"/>
      <c r="LG30" s="109"/>
      <c r="LH30" s="109">
        <f>データ!$E$11</f>
        <v>42005</v>
      </c>
      <c r="LI30" s="109"/>
      <c r="LJ30" s="109"/>
      <c r="LK30" s="109"/>
      <c r="LL30" s="109"/>
      <c r="LM30" s="109"/>
      <c r="LN30" s="109"/>
      <c r="LO30" s="109"/>
      <c r="LP30" s="109"/>
      <c r="LQ30" s="109"/>
      <c r="LR30" s="109"/>
      <c r="LS30" s="109"/>
      <c r="LT30" s="109"/>
      <c r="LU30" s="109"/>
      <c r="LV30" s="109"/>
      <c r="LW30" s="109"/>
      <c r="LX30" s="109"/>
      <c r="LY30" s="109"/>
      <c r="LZ30" s="109"/>
      <c r="MA30" s="109">
        <f>データ!$F$11</f>
        <v>42370</v>
      </c>
      <c r="MB30" s="109"/>
      <c r="MC30" s="109"/>
      <c r="MD30" s="109"/>
      <c r="ME30" s="109"/>
      <c r="MF30" s="109"/>
      <c r="MG30" s="109"/>
      <c r="MH30" s="109"/>
      <c r="MI30" s="109"/>
      <c r="MJ30" s="109"/>
      <c r="MK30" s="109"/>
      <c r="ML30" s="109"/>
      <c r="MM30" s="109"/>
      <c r="MN30" s="109"/>
      <c r="MO30" s="109"/>
      <c r="MP30" s="109"/>
      <c r="MQ30" s="109"/>
      <c r="MR30" s="109"/>
      <c r="MS30" s="109"/>
      <c r="MT30" s="5"/>
      <c r="MU30" s="5"/>
      <c r="MV30" s="5"/>
      <c r="MW30" s="5"/>
      <c r="MX30" s="5"/>
      <c r="MY30" s="5"/>
      <c r="MZ30" s="5"/>
      <c r="NA30" s="5"/>
      <c r="NB30" s="24"/>
      <c r="NC30" s="2"/>
      <c r="ND30" s="148"/>
      <c r="NE30" s="149"/>
      <c r="NF30" s="149"/>
      <c r="NG30" s="149"/>
      <c r="NH30" s="149"/>
      <c r="NI30" s="149"/>
      <c r="NJ30" s="149"/>
      <c r="NK30" s="149"/>
      <c r="NL30" s="149"/>
      <c r="NM30" s="149"/>
      <c r="NN30" s="149"/>
      <c r="NO30" s="149"/>
      <c r="NP30" s="149"/>
      <c r="NQ30" s="149"/>
      <c r="NR30" s="150"/>
    </row>
    <row r="31" spans="1:382" ht="13.5" customHeight="1">
      <c r="A31" s="2"/>
      <c r="B31" s="23"/>
      <c r="C31" s="5"/>
      <c r="D31" s="5"/>
      <c r="E31" s="5"/>
      <c r="F31" s="5"/>
      <c r="I31" s="29"/>
      <c r="J31" s="106" t="s">
        <v>27</v>
      </c>
      <c r="K31" s="107"/>
      <c r="L31" s="107"/>
      <c r="M31" s="107"/>
      <c r="N31" s="107"/>
      <c r="O31" s="107"/>
      <c r="P31" s="107"/>
      <c r="Q31" s="107"/>
      <c r="R31" s="107"/>
      <c r="S31" s="107"/>
      <c r="T31" s="108"/>
      <c r="U31" s="105">
        <f>データ!Y7</f>
        <v>100</v>
      </c>
      <c r="V31" s="105"/>
      <c r="W31" s="105"/>
      <c r="X31" s="105"/>
      <c r="Y31" s="105"/>
      <c r="Z31" s="105"/>
      <c r="AA31" s="105"/>
      <c r="AB31" s="105"/>
      <c r="AC31" s="105"/>
      <c r="AD31" s="105"/>
      <c r="AE31" s="105"/>
      <c r="AF31" s="105"/>
      <c r="AG31" s="105"/>
      <c r="AH31" s="105"/>
      <c r="AI31" s="105"/>
      <c r="AJ31" s="105"/>
      <c r="AK31" s="105"/>
      <c r="AL31" s="105"/>
      <c r="AM31" s="105"/>
      <c r="AN31" s="105">
        <f>データ!Z7</f>
        <v>100</v>
      </c>
      <c r="AO31" s="105"/>
      <c r="AP31" s="105"/>
      <c r="AQ31" s="105"/>
      <c r="AR31" s="105"/>
      <c r="AS31" s="105"/>
      <c r="AT31" s="105"/>
      <c r="AU31" s="105"/>
      <c r="AV31" s="105"/>
      <c r="AW31" s="105"/>
      <c r="AX31" s="105"/>
      <c r="AY31" s="105"/>
      <c r="AZ31" s="105"/>
      <c r="BA31" s="105"/>
      <c r="BB31" s="105"/>
      <c r="BC31" s="105"/>
      <c r="BD31" s="105"/>
      <c r="BE31" s="105"/>
      <c r="BF31" s="105"/>
      <c r="BG31" s="105">
        <f>データ!AA7</f>
        <v>85.6</v>
      </c>
      <c r="BH31" s="105"/>
      <c r="BI31" s="105"/>
      <c r="BJ31" s="105"/>
      <c r="BK31" s="105"/>
      <c r="BL31" s="105"/>
      <c r="BM31" s="105"/>
      <c r="BN31" s="105"/>
      <c r="BO31" s="105"/>
      <c r="BP31" s="105"/>
      <c r="BQ31" s="105"/>
      <c r="BR31" s="105"/>
      <c r="BS31" s="105"/>
      <c r="BT31" s="105"/>
      <c r="BU31" s="105"/>
      <c r="BV31" s="105"/>
      <c r="BW31" s="105"/>
      <c r="BX31" s="105"/>
      <c r="BY31" s="105"/>
      <c r="BZ31" s="105">
        <f>データ!AB7</f>
        <v>252.2</v>
      </c>
      <c r="CA31" s="105"/>
      <c r="CB31" s="105"/>
      <c r="CC31" s="105"/>
      <c r="CD31" s="105"/>
      <c r="CE31" s="105"/>
      <c r="CF31" s="105"/>
      <c r="CG31" s="105"/>
      <c r="CH31" s="105"/>
      <c r="CI31" s="105"/>
      <c r="CJ31" s="105"/>
      <c r="CK31" s="105"/>
      <c r="CL31" s="105"/>
      <c r="CM31" s="105"/>
      <c r="CN31" s="105"/>
      <c r="CO31" s="105"/>
      <c r="CP31" s="105"/>
      <c r="CQ31" s="105"/>
      <c r="CR31" s="105"/>
      <c r="CS31" s="105">
        <f>データ!AC7</f>
        <v>268.5</v>
      </c>
      <c r="CT31" s="105"/>
      <c r="CU31" s="105"/>
      <c r="CV31" s="105"/>
      <c r="CW31" s="105"/>
      <c r="CX31" s="105"/>
      <c r="CY31" s="105"/>
      <c r="CZ31" s="105"/>
      <c r="DA31" s="105"/>
      <c r="DB31" s="105"/>
      <c r="DC31" s="105"/>
      <c r="DD31" s="105"/>
      <c r="DE31" s="105"/>
      <c r="DF31" s="105"/>
      <c r="DG31" s="105"/>
      <c r="DH31" s="105"/>
      <c r="DI31" s="105"/>
      <c r="DJ31" s="105"/>
      <c r="DK31" s="105"/>
      <c r="DL31" s="30"/>
      <c r="DM31" s="30"/>
      <c r="DN31" s="30"/>
      <c r="DO31" s="30"/>
      <c r="DP31" s="30"/>
      <c r="DQ31" s="30"/>
      <c r="DR31" s="30"/>
      <c r="DS31" s="30"/>
      <c r="DT31" s="30"/>
      <c r="DU31" s="30"/>
      <c r="DV31" s="30"/>
      <c r="DW31" s="30"/>
      <c r="DX31" s="30"/>
      <c r="DY31" s="30"/>
      <c r="DZ31" s="30"/>
      <c r="EA31" s="106" t="s">
        <v>27</v>
      </c>
      <c r="EB31" s="107"/>
      <c r="EC31" s="107"/>
      <c r="ED31" s="107"/>
      <c r="EE31" s="107"/>
      <c r="EF31" s="107"/>
      <c r="EG31" s="107"/>
      <c r="EH31" s="107"/>
      <c r="EI31" s="107"/>
      <c r="EJ31" s="107"/>
      <c r="EK31" s="108"/>
      <c r="EL31" s="105">
        <f>データ!AJ7</f>
        <v>36.700000000000003</v>
      </c>
      <c r="EM31" s="105"/>
      <c r="EN31" s="105"/>
      <c r="EO31" s="105"/>
      <c r="EP31" s="105"/>
      <c r="EQ31" s="105"/>
      <c r="ER31" s="105"/>
      <c r="ES31" s="105"/>
      <c r="ET31" s="105"/>
      <c r="EU31" s="105"/>
      <c r="EV31" s="105"/>
      <c r="EW31" s="105"/>
      <c r="EX31" s="105"/>
      <c r="EY31" s="105"/>
      <c r="EZ31" s="105"/>
      <c r="FA31" s="105"/>
      <c r="FB31" s="105"/>
      <c r="FC31" s="105"/>
      <c r="FD31" s="105"/>
      <c r="FE31" s="105">
        <f>データ!AK7</f>
        <v>35.1</v>
      </c>
      <c r="FF31" s="105"/>
      <c r="FG31" s="105"/>
      <c r="FH31" s="105"/>
      <c r="FI31" s="105"/>
      <c r="FJ31" s="105"/>
      <c r="FK31" s="105"/>
      <c r="FL31" s="105"/>
      <c r="FM31" s="105"/>
      <c r="FN31" s="105"/>
      <c r="FO31" s="105"/>
      <c r="FP31" s="105"/>
      <c r="FQ31" s="105"/>
      <c r="FR31" s="105"/>
      <c r="FS31" s="105"/>
      <c r="FT31" s="105"/>
      <c r="FU31" s="105"/>
      <c r="FV31" s="105"/>
      <c r="FW31" s="105"/>
      <c r="FX31" s="105">
        <f>データ!AL7</f>
        <v>24.2</v>
      </c>
      <c r="FY31" s="105"/>
      <c r="FZ31" s="105"/>
      <c r="GA31" s="105"/>
      <c r="GB31" s="105"/>
      <c r="GC31" s="105"/>
      <c r="GD31" s="105"/>
      <c r="GE31" s="105"/>
      <c r="GF31" s="105"/>
      <c r="GG31" s="105"/>
      <c r="GH31" s="105"/>
      <c r="GI31" s="105"/>
      <c r="GJ31" s="105"/>
      <c r="GK31" s="105"/>
      <c r="GL31" s="105"/>
      <c r="GM31" s="105"/>
      <c r="GN31" s="105"/>
      <c r="GO31" s="105"/>
      <c r="GP31" s="105"/>
      <c r="GQ31" s="105">
        <f>データ!AM7</f>
        <v>0</v>
      </c>
      <c r="GR31" s="105"/>
      <c r="GS31" s="105"/>
      <c r="GT31" s="105"/>
      <c r="GU31" s="105"/>
      <c r="GV31" s="105"/>
      <c r="GW31" s="105"/>
      <c r="GX31" s="105"/>
      <c r="GY31" s="105"/>
      <c r="GZ31" s="105"/>
      <c r="HA31" s="105"/>
      <c r="HB31" s="105"/>
      <c r="HC31" s="105"/>
      <c r="HD31" s="105"/>
      <c r="HE31" s="105"/>
      <c r="HF31" s="105"/>
      <c r="HG31" s="105"/>
      <c r="HH31" s="105"/>
      <c r="HI31" s="105"/>
      <c r="HJ31" s="105">
        <f>データ!AN7</f>
        <v>0</v>
      </c>
      <c r="HK31" s="105"/>
      <c r="HL31" s="105"/>
      <c r="HM31" s="105"/>
      <c r="HN31" s="105"/>
      <c r="HO31" s="105"/>
      <c r="HP31" s="105"/>
      <c r="HQ31" s="105"/>
      <c r="HR31" s="105"/>
      <c r="HS31" s="105"/>
      <c r="HT31" s="105"/>
      <c r="HU31" s="105"/>
      <c r="HV31" s="105"/>
      <c r="HW31" s="105"/>
      <c r="HX31" s="105"/>
      <c r="HY31" s="105"/>
      <c r="HZ31" s="105"/>
      <c r="IA31" s="105"/>
      <c r="IB31" s="105"/>
      <c r="IC31" s="31"/>
      <c r="ID31" s="31"/>
      <c r="IE31" s="31"/>
      <c r="IF31" s="31"/>
      <c r="IG31" s="31"/>
      <c r="IH31" s="31"/>
      <c r="II31" s="31"/>
      <c r="IJ31" s="32"/>
      <c r="IK31" s="31"/>
      <c r="IL31" s="31"/>
      <c r="IM31" s="31"/>
      <c r="IN31" s="31"/>
      <c r="IO31" s="31"/>
      <c r="IP31" s="31"/>
      <c r="IQ31" s="31"/>
      <c r="IR31" s="106" t="s">
        <v>27</v>
      </c>
      <c r="IS31" s="107"/>
      <c r="IT31" s="107"/>
      <c r="IU31" s="107"/>
      <c r="IV31" s="107"/>
      <c r="IW31" s="107"/>
      <c r="IX31" s="107"/>
      <c r="IY31" s="107"/>
      <c r="IZ31" s="107"/>
      <c r="JA31" s="107"/>
      <c r="JB31" s="108"/>
      <c r="JC31" s="81">
        <f>データ!DK7</f>
        <v>70.3</v>
      </c>
      <c r="JD31" s="82"/>
      <c r="JE31" s="82"/>
      <c r="JF31" s="82"/>
      <c r="JG31" s="82"/>
      <c r="JH31" s="82"/>
      <c r="JI31" s="82"/>
      <c r="JJ31" s="82"/>
      <c r="JK31" s="82"/>
      <c r="JL31" s="82"/>
      <c r="JM31" s="82"/>
      <c r="JN31" s="82"/>
      <c r="JO31" s="82"/>
      <c r="JP31" s="82"/>
      <c r="JQ31" s="82"/>
      <c r="JR31" s="82"/>
      <c r="JS31" s="82"/>
      <c r="JT31" s="82"/>
      <c r="JU31" s="83"/>
      <c r="JV31" s="81">
        <f>データ!DL7</f>
        <v>73.900000000000006</v>
      </c>
      <c r="JW31" s="82"/>
      <c r="JX31" s="82"/>
      <c r="JY31" s="82"/>
      <c r="JZ31" s="82"/>
      <c r="KA31" s="82"/>
      <c r="KB31" s="82"/>
      <c r="KC31" s="82"/>
      <c r="KD31" s="82"/>
      <c r="KE31" s="82"/>
      <c r="KF31" s="82"/>
      <c r="KG31" s="82"/>
      <c r="KH31" s="82"/>
      <c r="KI31" s="82"/>
      <c r="KJ31" s="82"/>
      <c r="KK31" s="82"/>
      <c r="KL31" s="82"/>
      <c r="KM31" s="82"/>
      <c r="KN31" s="83"/>
      <c r="KO31" s="81">
        <f>データ!DM7</f>
        <v>79</v>
      </c>
      <c r="KP31" s="82"/>
      <c r="KQ31" s="82"/>
      <c r="KR31" s="82"/>
      <c r="KS31" s="82"/>
      <c r="KT31" s="82"/>
      <c r="KU31" s="82"/>
      <c r="KV31" s="82"/>
      <c r="KW31" s="82"/>
      <c r="KX31" s="82"/>
      <c r="KY31" s="82"/>
      <c r="KZ31" s="82"/>
      <c r="LA31" s="82"/>
      <c r="LB31" s="82"/>
      <c r="LC31" s="82"/>
      <c r="LD31" s="82"/>
      <c r="LE31" s="82"/>
      <c r="LF31" s="82"/>
      <c r="LG31" s="83"/>
      <c r="LH31" s="81">
        <f>データ!DN7</f>
        <v>89.3</v>
      </c>
      <c r="LI31" s="82"/>
      <c r="LJ31" s="82"/>
      <c r="LK31" s="82"/>
      <c r="LL31" s="82"/>
      <c r="LM31" s="82"/>
      <c r="LN31" s="82"/>
      <c r="LO31" s="82"/>
      <c r="LP31" s="82"/>
      <c r="LQ31" s="82"/>
      <c r="LR31" s="82"/>
      <c r="LS31" s="82"/>
      <c r="LT31" s="82"/>
      <c r="LU31" s="82"/>
      <c r="LV31" s="82"/>
      <c r="LW31" s="82"/>
      <c r="LX31" s="82"/>
      <c r="LY31" s="82"/>
      <c r="LZ31" s="83"/>
      <c r="MA31" s="81">
        <f>データ!DO7</f>
        <v>89.3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06" t="s">
        <v>29</v>
      </c>
      <c r="K32" s="107"/>
      <c r="L32" s="107"/>
      <c r="M32" s="107"/>
      <c r="N32" s="107"/>
      <c r="O32" s="107"/>
      <c r="P32" s="107"/>
      <c r="Q32" s="107"/>
      <c r="R32" s="107"/>
      <c r="S32" s="107"/>
      <c r="T32" s="108"/>
      <c r="U32" s="105">
        <f>データ!AD7</f>
        <v>124.7</v>
      </c>
      <c r="V32" s="105"/>
      <c r="W32" s="105"/>
      <c r="X32" s="105"/>
      <c r="Y32" s="105"/>
      <c r="Z32" s="105"/>
      <c r="AA32" s="105"/>
      <c r="AB32" s="105"/>
      <c r="AC32" s="105"/>
      <c r="AD32" s="105"/>
      <c r="AE32" s="105"/>
      <c r="AF32" s="105"/>
      <c r="AG32" s="105"/>
      <c r="AH32" s="105"/>
      <c r="AI32" s="105"/>
      <c r="AJ32" s="105"/>
      <c r="AK32" s="105"/>
      <c r="AL32" s="105"/>
      <c r="AM32" s="105"/>
      <c r="AN32" s="105">
        <f>データ!AE7</f>
        <v>135.6</v>
      </c>
      <c r="AO32" s="105"/>
      <c r="AP32" s="105"/>
      <c r="AQ32" s="105"/>
      <c r="AR32" s="105"/>
      <c r="AS32" s="105"/>
      <c r="AT32" s="105"/>
      <c r="AU32" s="105"/>
      <c r="AV32" s="105"/>
      <c r="AW32" s="105"/>
      <c r="AX32" s="105"/>
      <c r="AY32" s="105"/>
      <c r="AZ32" s="105"/>
      <c r="BA32" s="105"/>
      <c r="BB32" s="105"/>
      <c r="BC32" s="105"/>
      <c r="BD32" s="105"/>
      <c r="BE32" s="105"/>
      <c r="BF32" s="105"/>
      <c r="BG32" s="105">
        <f>データ!AF7</f>
        <v>176.5</v>
      </c>
      <c r="BH32" s="105"/>
      <c r="BI32" s="105"/>
      <c r="BJ32" s="105"/>
      <c r="BK32" s="105"/>
      <c r="BL32" s="105"/>
      <c r="BM32" s="105"/>
      <c r="BN32" s="105"/>
      <c r="BO32" s="105"/>
      <c r="BP32" s="105"/>
      <c r="BQ32" s="105"/>
      <c r="BR32" s="105"/>
      <c r="BS32" s="105"/>
      <c r="BT32" s="105"/>
      <c r="BU32" s="105"/>
      <c r="BV32" s="105"/>
      <c r="BW32" s="105"/>
      <c r="BX32" s="105"/>
      <c r="BY32" s="105"/>
      <c r="BZ32" s="105">
        <f>データ!AG7</f>
        <v>231.4</v>
      </c>
      <c r="CA32" s="105"/>
      <c r="CB32" s="105"/>
      <c r="CC32" s="105"/>
      <c r="CD32" s="105"/>
      <c r="CE32" s="105"/>
      <c r="CF32" s="105"/>
      <c r="CG32" s="105"/>
      <c r="CH32" s="105"/>
      <c r="CI32" s="105"/>
      <c r="CJ32" s="105"/>
      <c r="CK32" s="105"/>
      <c r="CL32" s="105"/>
      <c r="CM32" s="105"/>
      <c r="CN32" s="105"/>
      <c r="CO32" s="105"/>
      <c r="CP32" s="105"/>
      <c r="CQ32" s="105"/>
      <c r="CR32" s="105"/>
      <c r="CS32" s="105">
        <f>データ!AH7</f>
        <v>151.19999999999999</v>
      </c>
      <c r="CT32" s="105"/>
      <c r="CU32" s="105"/>
      <c r="CV32" s="105"/>
      <c r="CW32" s="105"/>
      <c r="CX32" s="105"/>
      <c r="CY32" s="105"/>
      <c r="CZ32" s="105"/>
      <c r="DA32" s="105"/>
      <c r="DB32" s="105"/>
      <c r="DC32" s="105"/>
      <c r="DD32" s="105"/>
      <c r="DE32" s="105"/>
      <c r="DF32" s="105"/>
      <c r="DG32" s="105"/>
      <c r="DH32" s="105"/>
      <c r="DI32" s="105"/>
      <c r="DJ32" s="105"/>
      <c r="DK32" s="105"/>
      <c r="DL32" s="30"/>
      <c r="DM32" s="30"/>
      <c r="DN32" s="30"/>
      <c r="DO32" s="30"/>
      <c r="DP32" s="30"/>
      <c r="DQ32" s="30"/>
      <c r="DR32" s="30"/>
      <c r="DS32" s="30"/>
      <c r="DT32" s="30"/>
      <c r="DU32" s="30"/>
      <c r="DV32" s="30"/>
      <c r="DW32" s="30"/>
      <c r="DX32" s="30"/>
      <c r="DY32" s="30"/>
      <c r="DZ32" s="30"/>
      <c r="EA32" s="106" t="s">
        <v>29</v>
      </c>
      <c r="EB32" s="107"/>
      <c r="EC32" s="107"/>
      <c r="ED32" s="107"/>
      <c r="EE32" s="107"/>
      <c r="EF32" s="107"/>
      <c r="EG32" s="107"/>
      <c r="EH32" s="107"/>
      <c r="EI32" s="107"/>
      <c r="EJ32" s="107"/>
      <c r="EK32" s="108"/>
      <c r="EL32" s="105">
        <f>データ!AO7</f>
        <v>21.4</v>
      </c>
      <c r="EM32" s="105"/>
      <c r="EN32" s="105"/>
      <c r="EO32" s="105"/>
      <c r="EP32" s="105"/>
      <c r="EQ32" s="105"/>
      <c r="ER32" s="105"/>
      <c r="ES32" s="105"/>
      <c r="ET32" s="105"/>
      <c r="EU32" s="105"/>
      <c r="EV32" s="105"/>
      <c r="EW32" s="105"/>
      <c r="EX32" s="105"/>
      <c r="EY32" s="105"/>
      <c r="EZ32" s="105"/>
      <c r="FA32" s="105"/>
      <c r="FB32" s="105"/>
      <c r="FC32" s="105"/>
      <c r="FD32" s="105"/>
      <c r="FE32" s="105">
        <f>データ!AP7</f>
        <v>24.8</v>
      </c>
      <c r="FF32" s="105"/>
      <c r="FG32" s="105"/>
      <c r="FH32" s="105"/>
      <c r="FI32" s="105"/>
      <c r="FJ32" s="105"/>
      <c r="FK32" s="105"/>
      <c r="FL32" s="105"/>
      <c r="FM32" s="105"/>
      <c r="FN32" s="105"/>
      <c r="FO32" s="105"/>
      <c r="FP32" s="105"/>
      <c r="FQ32" s="105"/>
      <c r="FR32" s="105"/>
      <c r="FS32" s="105"/>
      <c r="FT32" s="105"/>
      <c r="FU32" s="105"/>
      <c r="FV32" s="105"/>
      <c r="FW32" s="105"/>
      <c r="FX32" s="105">
        <f>データ!AQ7</f>
        <v>20.3</v>
      </c>
      <c r="FY32" s="105"/>
      <c r="FZ32" s="105"/>
      <c r="GA32" s="105"/>
      <c r="GB32" s="105"/>
      <c r="GC32" s="105"/>
      <c r="GD32" s="105"/>
      <c r="GE32" s="105"/>
      <c r="GF32" s="105"/>
      <c r="GG32" s="105"/>
      <c r="GH32" s="105"/>
      <c r="GI32" s="105"/>
      <c r="GJ32" s="105"/>
      <c r="GK32" s="105"/>
      <c r="GL32" s="105"/>
      <c r="GM32" s="105"/>
      <c r="GN32" s="105"/>
      <c r="GO32" s="105"/>
      <c r="GP32" s="105"/>
      <c r="GQ32" s="105">
        <f>データ!AR7</f>
        <v>20.2</v>
      </c>
      <c r="GR32" s="105"/>
      <c r="GS32" s="105"/>
      <c r="GT32" s="105"/>
      <c r="GU32" s="105"/>
      <c r="GV32" s="105"/>
      <c r="GW32" s="105"/>
      <c r="GX32" s="105"/>
      <c r="GY32" s="105"/>
      <c r="GZ32" s="105"/>
      <c r="HA32" s="105"/>
      <c r="HB32" s="105"/>
      <c r="HC32" s="105"/>
      <c r="HD32" s="105"/>
      <c r="HE32" s="105"/>
      <c r="HF32" s="105"/>
      <c r="HG32" s="105"/>
      <c r="HH32" s="105"/>
      <c r="HI32" s="105"/>
      <c r="HJ32" s="105">
        <f>データ!AS7</f>
        <v>19.8</v>
      </c>
      <c r="HK32" s="105"/>
      <c r="HL32" s="105"/>
      <c r="HM32" s="105"/>
      <c r="HN32" s="105"/>
      <c r="HO32" s="105"/>
      <c r="HP32" s="105"/>
      <c r="HQ32" s="105"/>
      <c r="HR32" s="105"/>
      <c r="HS32" s="105"/>
      <c r="HT32" s="105"/>
      <c r="HU32" s="105"/>
      <c r="HV32" s="105"/>
      <c r="HW32" s="105"/>
      <c r="HX32" s="105"/>
      <c r="HY32" s="105"/>
      <c r="HZ32" s="105"/>
      <c r="IA32" s="105"/>
      <c r="IB32" s="105"/>
      <c r="IC32" s="31"/>
      <c r="ID32" s="31"/>
      <c r="IE32" s="31"/>
      <c r="IF32" s="31"/>
      <c r="IG32" s="31"/>
      <c r="IH32" s="31"/>
      <c r="II32" s="31"/>
      <c r="IJ32" s="32"/>
      <c r="IK32" s="31"/>
      <c r="IL32" s="31"/>
      <c r="IM32" s="31"/>
      <c r="IN32" s="31"/>
      <c r="IO32" s="31"/>
      <c r="IP32" s="31"/>
      <c r="IQ32" s="31"/>
      <c r="IR32" s="106" t="s">
        <v>29</v>
      </c>
      <c r="IS32" s="107"/>
      <c r="IT32" s="107"/>
      <c r="IU32" s="107"/>
      <c r="IV32" s="107"/>
      <c r="IW32" s="107"/>
      <c r="IX32" s="107"/>
      <c r="IY32" s="107"/>
      <c r="IZ32" s="107"/>
      <c r="JA32" s="107"/>
      <c r="JB32" s="108"/>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45" t="s">
        <v>133</v>
      </c>
      <c r="NE32" s="146"/>
      <c r="NF32" s="146"/>
      <c r="NG32" s="146"/>
      <c r="NH32" s="146"/>
      <c r="NI32" s="146"/>
      <c r="NJ32" s="146"/>
      <c r="NK32" s="146"/>
      <c r="NL32" s="146"/>
      <c r="NM32" s="146"/>
      <c r="NN32" s="146"/>
      <c r="NO32" s="146"/>
      <c r="NP32" s="146"/>
      <c r="NQ32" s="146"/>
      <c r="NR32" s="14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0"/>
      <c r="IQ35" s="110"/>
      <c r="IR35" s="110"/>
      <c r="IS35" s="110"/>
      <c r="IT35" s="110"/>
      <c r="IU35" s="110"/>
      <c r="IV35" s="110"/>
      <c r="IW35" s="110"/>
      <c r="IX35" s="110"/>
      <c r="IY35" s="110"/>
      <c r="IZ35" s="110"/>
      <c r="JA35" s="110"/>
      <c r="JB35" s="110"/>
      <c r="JC35" s="110"/>
      <c r="JD35" s="110"/>
      <c r="JE35" s="110"/>
      <c r="JF35" s="110"/>
      <c r="JG35" s="110"/>
      <c r="JH35" s="110"/>
      <c r="JI35" s="110"/>
      <c r="JJ35" s="110"/>
      <c r="JK35" s="110"/>
      <c r="JL35" s="110"/>
      <c r="JM35" s="110"/>
      <c r="JN35" s="110"/>
      <c r="JO35" s="110"/>
      <c r="JP35" s="110"/>
      <c r="JQ35" s="110"/>
      <c r="JR35" s="110"/>
      <c r="JS35" s="110"/>
      <c r="JT35" s="110"/>
      <c r="JU35" s="110"/>
      <c r="JV35" s="110"/>
      <c r="JW35" s="110"/>
      <c r="JX35" s="110"/>
      <c r="JY35" s="110"/>
      <c r="JZ35" s="110"/>
      <c r="KA35" s="110"/>
      <c r="KB35" s="110"/>
      <c r="KC35" s="110"/>
      <c r="KD35" s="110"/>
      <c r="KE35" s="110"/>
      <c r="KF35" s="110"/>
      <c r="KG35" s="110"/>
      <c r="KH35" s="110"/>
      <c r="KI35" s="110"/>
      <c r="KJ35" s="110"/>
      <c r="KK35" s="110"/>
      <c r="KL35" s="110"/>
      <c r="KM35" s="110"/>
      <c r="KN35" s="110"/>
      <c r="KO35" s="110"/>
      <c r="KP35" s="110"/>
      <c r="KQ35" s="110"/>
      <c r="KR35" s="110"/>
      <c r="KS35" s="110"/>
      <c r="KT35" s="110"/>
      <c r="KU35" s="110"/>
      <c r="KV35" s="110"/>
      <c r="KW35" s="110"/>
      <c r="KX35" s="110"/>
      <c r="KY35" s="110"/>
      <c r="KZ35" s="110"/>
      <c r="LA35" s="110"/>
      <c r="LB35" s="110"/>
      <c r="LC35" s="110"/>
      <c r="LD35" s="110"/>
      <c r="LE35" s="110"/>
      <c r="LF35" s="110"/>
      <c r="LG35" s="110"/>
      <c r="LH35" s="110"/>
      <c r="LI35" s="110"/>
      <c r="LJ35" s="110"/>
      <c r="LK35" s="110"/>
      <c r="LL35" s="110"/>
      <c r="LM35" s="110"/>
      <c r="LN35" s="110"/>
      <c r="LO35" s="110"/>
      <c r="LP35" s="110"/>
      <c r="LQ35" s="110"/>
      <c r="LR35" s="110"/>
      <c r="LS35" s="110"/>
      <c r="LT35" s="110"/>
      <c r="LU35" s="110"/>
      <c r="LV35" s="110"/>
      <c r="LW35" s="110"/>
      <c r="LX35" s="110"/>
      <c r="LY35" s="110"/>
      <c r="LZ35" s="110"/>
      <c r="MA35" s="110"/>
      <c r="MB35" s="110"/>
      <c r="MC35" s="110"/>
      <c r="MD35" s="110"/>
      <c r="ME35" s="110"/>
      <c r="MF35" s="110"/>
      <c r="MG35" s="110"/>
      <c r="MH35" s="110"/>
      <c r="MI35" s="110"/>
      <c r="MJ35" s="110"/>
      <c r="MK35" s="110"/>
      <c r="ML35" s="110"/>
      <c r="MM35" s="110"/>
      <c r="MN35" s="110"/>
      <c r="MO35" s="110"/>
      <c r="MP35" s="110"/>
      <c r="MQ35" s="110"/>
      <c r="MR35" s="110"/>
      <c r="MS35" s="110"/>
      <c r="MT35" s="110"/>
      <c r="MU35" s="110"/>
      <c r="MV35" s="110"/>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8"/>
      <c r="NE47" s="149"/>
      <c r="NF47" s="149"/>
      <c r="NG47" s="149"/>
      <c r="NH47" s="149"/>
      <c r="NI47" s="149"/>
      <c r="NJ47" s="149"/>
      <c r="NK47" s="149"/>
      <c r="NL47" s="149"/>
      <c r="NM47" s="149"/>
      <c r="NN47" s="149"/>
      <c r="NO47" s="149"/>
      <c r="NP47" s="149"/>
      <c r="NQ47" s="149"/>
      <c r="NR47" s="150"/>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135</v>
      </c>
      <c r="NE49" s="146"/>
      <c r="NF49" s="146"/>
      <c r="NG49" s="146"/>
      <c r="NH49" s="146"/>
      <c r="NI49" s="146"/>
      <c r="NJ49" s="146"/>
      <c r="NK49" s="146"/>
      <c r="NL49" s="146"/>
      <c r="NM49" s="146"/>
      <c r="NN49" s="146"/>
      <c r="NO49" s="146"/>
      <c r="NP49" s="146"/>
      <c r="NQ49" s="146"/>
      <c r="NR49" s="14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c r="A51" s="2"/>
      <c r="B51" s="23"/>
      <c r="C51" s="5"/>
      <c r="D51" s="5"/>
      <c r="E51" s="5"/>
      <c r="F51" s="5"/>
      <c r="G51" s="35"/>
      <c r="H51" s="35"/>
      <c r="I51" s="5"/>
      <c r="J51" s="5"/>
      <c r="K51" s="5"/>
      <c r="L51" s="5"/>
      <c r="M51" s="5"/>
      <c r="N51" s="5"/>
      <c r="O51" s="5"/>
      <c r="P51" s="5"/>
      <c r="Q51" s="5"/>
      <c r="R51" s="27"/>
      <c r="S51" s="27"/>
      <c r="T51" s="27"/>
      <c r="U51" s="109">
        <f>データ!$B$11</f>
        <v>40909</v>
      </c>
      <c r="V51" s="109"/>
      <c r="W51" s="109"/>
      <c r="X51" s="109"/>
      <c r="Y51" s="109"/>
      <c r="Z51" s="109"/>
      <c r="AA51" s="109"/>
      <c r="AB51" s="109"/>
      <c r="AC51" s="109"/>
      <c r="AD51" s="109"/>
      <c r="AE51" s="109"/>
      <c r="AF51" s="109"/>
      <c r="AG51" s="109"/>
      <c r="AH51" s="109"/>
      <c r="AI51" s="109"/>
      <c r="AJ51" s="109"/>
      <c r="AK51" s="109"/>
      <c r="AL51" s="109"/>
      <c r="AM51" s="109"/>
      <c r="AN51" s="109">
        <f>データ!$C$11</f>
        <v>41275</v>
      </c>
      <c r="AO51" s="109"/>
      <c r="AP51" s="109"/>
      <c r="AQ51" s="109"/>
      <c r="AR51" s="109"/>
      <c r="AS51" s="109"/>
      <c r="AT51" s="109"/>
      <c r="AU51" s="109"/>
      <c r="AV51" s="109"/>
      <c r="AW51" s="109"/>
      <c r="AX51" s="109"/>
      <c r="AY51" s="109"/>
      <c r="AZ51" s="109"/>
      <c r="BA51" s="109"/>
      <c r="BB51" s="109"/>
      <c r="BC51" s="109"/>
      <c r="BD51" s="109"/>
      <c r="BE51" s="109"/>
      <c r="BF51" s="109"/>
      <c r="BG51" s="109">
        <f>データ!$D$11</f>
        <v>41640</v>
      </c>
      <c r="BH51" s="109"/>
      <c r="BI51" s="109"/>
      <c r="BJ51" s="109"/>
      <c r="BK51" s="109"/>
      <c r="BL51" s="109"/>
      <c r="BM51" s="109"/>
      <c r="BN51" s="109"/>
      <c r="BO51" s="109"/>
      <c r="BP51" s="109"/>
      <c r="BQ51" s="109"/>
      <c r="BR51" s="109"/>
      <c r="BS51" s="109"/>
      <c r="BT51" s="109"/>
      <c r="BU51" s="109"/>
      <c r="BV51" s="109"/>
      <c r="BW51" s="109"/>
      <c r="BX51" s="109"/>
      <c r="BY51" s="109"/>
      <c r="BZ51" s="109">
        <f>データ!$E$11</f>
        <v>42005</v>
      </c>
      <c r="CA51" s="109"/>
      <c r="CB51" s="109"/>
      <c r="CC51" s="109"/>
      <c r="CD51" s="109"/>
      <c r="CE51" s="109"/>
      <c r="CF51" s="109"/>
      <c r="CG51" s="109"/>
      <c r="CH51" s="109"/>
      <c r="CI51" s="109"/>
      <c r="CJ51" s="109"/>
      <c r="CK51" s="109"/>
      <c r="CL51" s="109"/>
      <c r="CM51" s="109"/>
      <c r="CN51" s="109"/>
      <c r="CO51" s="109"/>
      <c r="CP51" s="109"/>
      <c r="CQ51" s="109"/>
      <c r="CR51" s="109"/>
      <c r="CS51" s="109">
        <f>データ!$F$11</f>
        <v>42370</v>
      </c>
      <c r="CT51" s="109"/>
      <c r="CU51" s="109"/>
      <c r="CV51" s="109"/>
      <c r="CW51" s="109"/>
      <c r="CX51" s="109"/>
      <c r="CY51" s="109"/>
      <c r="CZ51" s="109"/>
      <c r="DA51" s="109"/>
      <c r="DB51" s="109"/>
      <c r="DC51" s="109"/>
      <c r="DD51" s="109"/>
      <c r="DE51" s="109"/>
      <c r="DF51" s="109"/>
      <c r="DG51" s="109"/>
      <c r="DH51" s="109"/>
      <c r="DI51" s="109"/>
      <c r="DJ51" s="109"/>
      <c r="DK51" s="109"/>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09">
        <f>データ!$B$11</f>
        <v>40909</v>
      </c>
      <c r="EM51" s="109"/>
      <c r="EN51" s="109"/>
      <c r="EO51" s="109"/>
      <c r="EP51" s="109"/>
      <c r="EQ51" s="109"/>
      <c r="ER51" s="109"/>
      <c r="ES51" s="109"/>
      <c r="ET51" s="109"/>
      <c r="EU51" s="109"/>
      <c r="EV51" s="109"/>
      <c r="EW51" s="109"/>
      <c r="EX51" s="109"/>
      <c r="EY51" s="109"/>
      <c r="EZ51" s="109"/>
      <c r="FA51" s="109"/>
      <c r="FB51" s="109"/>
      <c r="FC51" s="109"/>
      <c r="FD51" s="109"/>
      <c r="FE51" s="109">
        <f>データ!$C$11</f>
        <v>41275</v>
      </c>
      <c r="FF51" s="109"/>
      <c r="FG51" s="109"/>
      <c r="FH51" s="109"/>
      <c r="FI51" s="109"/>
      <c r="FJ51" s="109"/>
      <c r="FK51" s="109"/>
      <c r="FL51" s="109"/>
      <c r="FM51" s="109"/>
      <c r="FN51" s="109"/>
      <c r="FO51" s="109"/>
      <c r="FP51" s="109"/>
      <c r="FQ51" s="109"/>
      <c r="FR51" s="109"/>
      <c r="FS51" s="109"/>
      <c r="FT51" s="109"/>
      <c r="FU51" s="109"/>
      <c r="FV51" s="109"/>
      <c r="FW51" s="109"/>
      <c r="FX51" s="109">
        <f>データ!$D$11</f>
        <v>41640</v>
      </c>
      <c r="FY51" s="109"/>
      <c r="FZ51" s="109"/>
      <c r="GA51" s="109"/>
      <c r="GB51" s="109"/>
      <c r="GC51" s="109"/>
      <c r="GD51" s="109"/>
      <c r="GE51" s="109"/>
      <c r="GF51" s="109"/>
      <c r="GG51" s="109"/>
      <c r="GH51" s="109"/>
      <c r="GI51" s="109"/>
      <c r="GJ51" s="109"/>
      <c r="GK51" s="109"/>
      <c r="GL51" s="109"/>
      <c r="GM51" s="109"/>
      <c r="GN51" s="109"/>
      <c r="GO51" s="109"/>
      <c r="GP51" s="109"/>
      <c r="GQ51" s="109">
        <f>データ!$E$11</f>
        <v>42005</v>
      </c>
      <c r="GR51" s="109"/>
      <c r="GS51" s="109"/>
      <c r="GT51" s="109"/>
      <c r="GU51" s="109"/>
      <c r="GV51" s="109"/>
      <c r="GW51" s="109"/>
      <c r="GX51" s="109"/>
      <c r="GY51" s="109"/>
      <c r="GZ51" s="109"/>
      <c r="HA51" s="109"/>
      <c r="HB51" s="109"/>
      <c r="HC51" s="109"/>
      <c r="HD51" s="109"/>
      <c r="HE51" s="109"/>
      <c r="HF51" s="109"/>
      <c r="HG51" s="109"/>
      <c r="HH51" s="109"/>
      <c r="HI51" s="109"/>
      <c r="HJ51" s="109">
        <f>データ!$F$11</f>
        <v>42370</v>
      </c>
      <c r="HK51" s="109"/>
      <c r="HL51" s="109"/>
      <c r="HM51" s="109"/>
      <c r="HN51" s="109"/>
      <c r="HO51" s="109"/>
      <c r="HP51" s="109"/>
      <c r="HQ51" s="109"/>
      <c r="HR51" s="109"/>
      <c r="HS51" s="109"/>
      <c r="HT51" s="109"/>
      <c r="HU51" s="109"/>
      <c r="HV51" s="109"/>
      <c r="HW51" s="109"/>
      <c r="HX51" s="109"/>
      <c r="HY51" s="109"/>
      <c r="HZ51" s="109"/>
      <c r="IA51" s="109"/>
      <c r="IB51" s="109"/>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09">
        <f>データ!$B$11</f>
        <v>40909</v>
      </c>
      <c r="JD51" s="109"/>
      <c r="JE51" s="109"/>
      <c r="JF51" s="109"/>
      <c r="JG51" s="109"/>
      <c r="JH51" s="109"/>
      <c r="JI51" s="109"/>
      <c r="JJ51" s="109"/>
      <c r="JK51" s="109"/>
      <c r="JL51" s="109"/>
      <c r="JM51" s="109"/>
      <c r="JN51" s="109"/>
      <c r="JO51" s="109"/>
      <c r="JP51" s="109"/>
      <c r="JQ51" s="109"/>
      <c r="JR51" s="109"/>
      <c r="JS51" s="109"/>
      <c r="JT51" s="109"/>
      <c r="JU51" s="109"/>
      <c r="JV51" s="109">
        <f>データ!$C$11</f>
        <v>41275</v>
      </c>
      <c r="JW51" s="109"/>
      <c r="JX51" s="109"/>
      <c r="JY51" s="109"/>
      <c r="JZ51" s="109"/>
      <c r="KA51" s="109"/>
      <c r="KB51" s="109"/>
      <c r="KC51" s="109"/>
      <c r="KD51" s="109"/>
      <c r="KE51" s="109"/>
      <c r="KF51" s="109"/>
      <c r="KG51" s="109"/>
      <c r="KH51" s="109"/>
      <c r="KI51" s="109"/>
      <c r="KJ51" s="109"/>
      <c r="KK51" s="109"/>
      <c r="KL51" s="109"/>
      <c r="KM51" s="109"/>
      <c r="KN51" s="109"/>
      <c r="KO51" s="109">
        <f>データ!$D$11</f>
        <v>41640</v>
      </c>
      <c r="KP51" s="109"/>
      <c r="KQ51" s="109"/>
      <c r="KR51" s="109"/>
      <c r="KS51" s="109"/>
      <c r="KT51" s="109"/>
      <c r="KU51" s="109"/>
      <c r="KV51" s="109"/>
      <c r="KW51" s="109"/>
      <c r="KX51" s="109"/>
      <c r="KY51" s="109"/>
      <c r="KZ51" s="109"/>
      <c r="LA51" s="109"/>
      <c r="LB51" s="109"/>
      <c r="LC51" s="109"/>
      <c r="LD51" s="109"/>
      <c r="LE51" s="109"/>
      <c r="LF51" s="109"/>
      <c r="LG51" s="109"/>
      <c r="LH51" s="109">
        <f>データ!$E$11</f>
        <v>42005</v>
      </c>
      <c r="LI51" s="109"/>
      <c r="LJ51" s="109"/>
      <c r="LK51" s="109"/>
      <c r="LL51" s="109"/>
      <c r="LM51" s="109"/>
      <c r="LN51" s="109"/>
      <c r="LO51" s="109"/>
      <c r="LP51" s="109"/>
      <c r="LQ51" s="109"/>
      <c r="LR51" s="109"/>
      <c r="LS51" s="109"/>
      <c r="LT51" s="109"/>
      <c r="LU51" s="109"/>
      <c r="LV51" s="109"/>
      <c r="LW51" s="109"/>
      <c r="LX51" s="109"/>
      <c r="LY51" s="109"/>
      <c r="LZ51" s="109"/>
      <c r="MA51" s="109">
        <f>データ!$F$11</f>
        <v>42370</v>
      </c>
      <c r="MB51" s="109"/>
      <c r="MC51" s="109"/>
      <c r="MD51" s="109"/>
      <c r="ME51" s="109"/>
      <c r="MF51" s="109"/>
      <c r="MG51" s="109"/>
      <c r="MH51" s="109"/>
      <c r="MI51" s="109"/>
      <c r="MJ51" s="109"/>
      <c r="MK51" s="109"/>
      <c r="ML51" s="109"/>
      <c r="MM51" s="109"/>
      <c r="MN51" s="109"/>
      <c r="MO51" s="109"/>
      <c r="MP51" s="109"/>
      <c r="MQ51" s="109"/>
      <c r="MR51" s="109"/>
      <c r="MS51" s="109"/>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c r="A52" s="2"/>
      <c r="B52" s="23"/>
      <c r="C52" s="5"/>
      <c r="D52" s="5"/>
      <c r="E52" s="5"/>
      <c r="F52" s="5"/>
      <c r="G52" s="35"/>
      <c r="H52" s="35"/>
      <c r="I52" s="29"/>
      <c r="J52" s="106" t="s">
        <v>27</v>
      </c>
      <c r="K52" s="107"/>
      <c r="L52" s="107"/>
      <c r="M52" s="107"/>
      <c r="N52" s="107"/>
      <c r="O52" s="107"/>
      <c r="P52" s="107"/>
      <c r="Q52" s="107"/>
      <c r="R52" s="107"/>
      <c r="S52" s="107"/>
      <c r="T52" s="108"/>
      <c r="U52" s="104">
        <f>データ!AU7</f>
        <v>388</v>
      </c>
      <c r="V52" s="104"/>
      <c r="W52" s="104"/>
      <c r="X52" s="104"/>
      <c r="Y52" s="104"/>
      <c r="Z52" s="104"/>
      <c r="AA52" s="104"/>
      <c r="AB52" s="104"/>
      <c r="AC52" s="104"/>
      <c r="AD52" s="104"/>
      <c r="AE52" s="104"/>
      <c r="AF52" s="104"/>
      <c r="AG52" s="104"/>
      <c r="AH52" s="104"/>
      <c r="AI52" s="104"/>
      <c r="AJ52" s="104"/>
      <c r="AK52" s="104"/>
      <c r="AL52" s="104"/>
      <c r="AM52" s="104"/>
      <c r="AN52" s="104">
        <f>データ!AV7</f>
        <v>352</v>
      </c>
      <c r="AO52" s="104"/>
      <c r="AP52" s="104"/>
      <c r="AQ52" s="104"/>
      <c r="AR52" s="104"/>
      <c r="AS52" s="104"/>
      <c r="AT52" s="104"/>
      <c r="AU52" s="104"/>
      <c r="AV52" s="104"/>
      <c r="AW52" s="104"/>
      <c r="AX52" s="104"/>
      <c r="AY52" s="104"/>
      <c r="AZ52" s="104"/>
      <c r="BA52" s="104"/>
      <c r="BB52" s="104"/>
      <c r="BC52" s="104"/>
      <c r="BD52" s="104"/>
      <c r="BE52" s="104"/>
      <c r="BF52" s="104"/>
      <c r="BG52" s="104">
        <f>データ!AW7</f>
        <v>170</v>
      </c>
      <c r="BH52" s="104"/>
      <c r="BI52" s="104"/>
      <c r="BJ52" s="104"/>
      <c r="BK52" s="104"/>
      <c r="BL52" s="104"/>
      <c r="BM52" s="104"/>
      <c r="BN52" s="104"/>
      <c r="BO52" s="104"/>
      <c r="BP52" s="104"/>
      <c r="BQ52" s="104"/>
      <c r="BR52" s="104"/>
      <c r="BS52" s="104"/>
      <c r="BT52" s="104"/>
      <c r="BU52" s="104"/>
      <c r="BV52" s="104"/>
      <c r="BW52" s="104"/>
      <c r="BX52" s="104"/>
      <c r="BY52" s="104"/>
      <c r="BZ52" s="104">
        <f>データ!AX7</f>
        <v>0</v>
      </c>
      <c r="CA52" s="104"/>
      <c r="CB52" s="104"/>
      <c r="CC52" s="104"/>
      <c r="CD52" s="104"/>
      <c r="CE52" s="104"/>
      <c r="CF52" s="104"/>
      <c r="CG52" s="104"/>
      <c r="CH52" s="104"/>
      <c r="CI52" s="104"/>
      <c r="CJ52" s="104"/>
      <c r="CK52" s="104"/>
      <c r="CL52" s="104"/>
      <c r="CM52" s="104"/>
      <c r="CN52" s="104"/>
      <c r="CO52" s="104"/>
      <c r="CP52" s="104"/>
      <c r="CQ52" s="104"/>
      <c r="CR52" s="104"/>
      <c r="CS52" s="104">
        <f>データ!AY7</f>
        <v>0</v>
      </c>
      <c r="CT52" s="104"/>
      <c r="CU52" s="104"/>
      <c r="CV52" s="104"/>
      <c r="CW52" s="104"/>
      <c r="CX52" s="104"/>
      <c r="CY52" s="104"/>
      <c r="CZ52" s="104"/>
      <c r="DA52" s="104"/>
      <c r="DB52" s="104"/>
      <c r="DC52" s="104"/>
      <c r="DD52" s="104"/>
      <c r="DE52" s="104"/>
      <c r="DF52" s="104"/>
      <c r="DG52" s="104"/>
      <c r="DH52" s="104"/>
      <c r="DI52" s="104"/>
      <c r="DJ52" s="104"/>
      <c r="DK52" s="104"/>
      <c r="DL52" s="30"/>
      <c r="DM52" s="30"/>
      <c r="DN52" s="30"/>
      <c r="DO52" s="30"/>
      <c r="DP52" s="30"/>
      <c r="DQ52" s="30"/>
      <c r="DR52" s="30"/>
      <c r="DS52" s="30"/>
      <c r="DT52" s="30"/>
      <c r="DU52" s="30"/>
      <c r="DV52" s="30"/>
      <c r="DW52" s="30"/>
      <c r="DX52" s="30"/>
      <c r="DY52" s="30"/>
      <c r="DZ52" s="30"/>
      <c r="EA52" s="106" t="s">
        <v>27</v>
      </c>
      <c r="EB52" s="107"/>
      <c r="EC52" s="107"/>
      <c r="ED52" s="107"/>
      <c r="EE52" s="107"/>
      <c r="EF52" s="107"/>
      <c r="EG52" s="107"/>
      <c r="EH52" s="107"/>
      <c r="EI52" s="107"/>
      <c r="EJ52" s="107"/>
      <c r="EK52" s="108"/>
      <c r="EL52" s="105">
        <f>データ!BF7</f>
        <v>69.7</v>
      </c>
      <c r="EM52" s="105"/>
      <c r="EN52" s="105"/>
      <c r="EO52" s="105"/>
      <c r="EP52" s="105"/>
      <c r="EQ52" s="105"/>
      <c r="ER52" s="105"/>
      <c r="ES52" s="105"/>
      <c r="ET52" s="105"/>
      <c r="EU52" s="105"/>
      <c r="EV52" s="105"/>
      <c r="EW52" s="105"/>
      <c r="EX52" s="105"/>
      <c r="EY52" s="105"/>
      <c r="EZ52" s="105"/>
      <c r="FA52" s="105"/>
      <c r="FB52" s="105"/>
      <c r="FC52" s="105"/>
      <c r="FD52" s="105"/>
      <c r="FE52" s="105">
        <f>データ!BG7</f>
        <v>70.900000000000006</v>
      </c>
      <c r="FF52" s="105"/>
      <c r="FG52" s="105"/>
      <c r="FH52" s="105"/>
      <c r="FI52" s="105"/>
      <c r="FJ52" s="105"/>
      <c r="FK52" s="105"/>
      <c r="FL52" s="105"/>
      <c r="FM52" s="105"/>
      <c r="FN52" s="105"/>
      <c r="FO52" s="105"/>
      <c r="FP52" s="105"/>
      <c r="FQ52" s="105"/>
      <c r="FR52" s="105"/>
      <c r="FS52" s="105"/>
      <c r="FT52" s="105"/>
      <c r="FU52" s="105"/>
      <c r="FV52" s="105"/>
      <c r="FW52" s="105"/>
      <c r="FX52" s="105">
        <f>データ!BH7</f>
        <v>68.599999999999994</v>
      </c>
      <c r="FY52" s="105"/>
      <c r="FZ52" s="105"/>
      <c r="GA52" s="105"/>
      <c r="GB52" s="105"/>
      <c r="GC52" s="105"/>
      <c r="GD52" s="105"/>
      <c r="GE52" s="105"/>
      <c r="GF52" s="105"/>
      <c r="GG52" s="105"/>
      <c r="GH52" s="105"/>
      <c r="GI52" s="105"/>
      <c r="GJ52" s="105"/>
      <c r="GK52" s="105"/>
      <c r="GL52" s="105"/>
      <c r="GM52" s="105"/>
      <c r="GN52" s="105"/>
      <c r="GO52" s="105"/>
      <c r="GP52" s="105"/>
      <c r="GQ52" s="105">
        <f>データ!BI7</f>
        <v>68.400000000000006</v>
      </c>
      <c r="GR52" s="105"/>
      <c r="GS52" s="105"/>
      <c r="GT52" s="105"/>
      <c r="GU52" s="105"/>
      <c r="GV52" s="105"/>
      <c r="GW52" s="105"/>
      <c r="GX52" s="105"/>
      <c r="GY52" s="105"/>
      <c r="GZ52" s="105"/>
      <c r="HA52" s="105"/>
      <c r="HB52" s="105"/>
      <c r="HC52" s="105"/>
      <c r="HD52" s="105"/>
      <c r="HE52" s="105"/>
      <c r="HF52" s="105"/>
      <c r="HG52" s="105"/>
      <c r="HH52" s="105"/>
      <c r="HI52" s="105"/>
      <c r="HJ52" s="105">
        <f>データ!BJ7</f>
        <v>62.8</v>
      </c>
      <c r="HK52" s="105"/>
      <c r="HL52" s="105"/>
      <c r="HM52" s="105"/>
      <c r="HN52" s="105"/>
      <c r="HO52" s="105"/>
      <c r="HP52" s="105"/>
      <c r="HQ52" s="105"/>
      <c r="HR52" s="105"/>
      <c r="HS52" s="105"/>
      <c r="HT52" s="105"/>
      <c r="HU52" s="105"/>
      <c r="HV52" s="105"/>
      <c r="HW52" s="105"/>
      <c r="HX52" s="105"/>
      <c r="HY52" s="105"/>
      <c r="HZ52" s="105"/>
      <c r="IA52" s="105"/>
      <c r="IB52" s="105"/>
      <c r="IC52" s="31"/>
      <c r="ID52" s="31"/>
      <c r="IE52" s="31"/>
      <c r="IF52" s="31"/>
      <c r="IG52" s="31"/>
      <c r="IH52" s="31"/>
      <c r="II52" s="31"/>
      <c r="IJ52" s="31"/>
      <c r="IK52" s="31"/>
      <c r="IL52" s="31"/>
      <c r="IM52" s="31"/>
      <c r="IN52" s="31"/>
      <c r="IO52" s="31"/>
      <c r="IP52" s="31"/>
      <c r="IQ52" s="31"/>
      <c r="IR52" s="106" t="s">
        <v>27</v>
      </c>
      <c r="IS52" s="107"/>
      <c r="IT52" s="107"/>
      <c r="IU52" s="107"/>
      <c r="IV52" s="107"/>
      <c r="IW52" s="107"/>
      <c r="IX52" s="107"/>
      <c r="IY52" s="107"/>
      <c r="IZ52" s="107"/>
      <c r="JA52" s="107"/>
      <c r="JB52" s="108"/>
      <c r="JC52" s="104">
        <f>データ!BQ7</f>
        <v>71661</v>
      </c>
      <c r="JD52" s="104"/>
      <c r="JE52" s="104"/>
      <c r="JF52" s="104"/>
      <c r="JG52" s="104"/>
      <c r="JH52" s="104"/>
      <c r="JI52" s="104"/>
      <c r="JJ52" s="104"/>
      <c r="JK52" s="104"/>
      <c r="JL52" s="104"/>
      <c r="JM52" s="104"/>
      <c r="JN52" s="104"/>
      <c r="JO52" s="104"/>
      <c r="JP52" s="104"/>
      <c r="JQ52" s="104"/>
      <c r="JR52" s="104"/>
      <c r="JS52" s="104"/>
      <c r="JT52" s="104"/>
      <c r="JU52" s="104"/>
      <c r="JV52" s="104">
        <f>データ!BR7</f>
        <v>78733</v>
      </c>
      <c r="JW52" s="104"/>
      <c r="JX52" s="104"/>
      <c r="JY52" s="104"/>
      <c r="JZ52" s="104"/>
      <c r="KA52" s="104"/>
      <c r="KB52" s="104"/>
      <c r="KC52" s="104"/>
      <c r="KD52" s="104"/>
      <c r="KE52" s="104"/>
      <c r="KF52" s="104"/>
      <c r="KG52" s="104"/>
      <c r="KH52" s="104"/>
      <c r="KI52" s="104"/>
      <c r="KJ52" s="104"/>
      <c r="KK52" s="104"/>
      <c r="KL52" s="104"/>
      <c r="KM52" s="104"/>
      <c r="KN52" s="104"/>
      <c r="KO52" s="104">
        <f>データ!BS7</f>
        <v>74452</v>
      </c>
      <c r="KP52" s="104"/>
      <c r="KQ52" s="104"/>
      <c r="KR52" s="104"/>
      <c r="KS52" s="104"/>
      <c r="KT52" s="104"/>
      <c r="KU52" s="104"/>
      <c r="KV52" s="104"/>
      <c r="KW52" s="104"/>
      <c r="KX52" s="104"/>
      <c r="KY52" s="104"/>
      <c r="KZ52" s="104"/>
      <c r="LA52" s="104"/>
      <c r="LB52" s="104"/>
      <c r="LC52" s="104"/>
      <c r="LD52" s="104"/>
      <c r="LE52" s="104"/>
      <c r="LF52" s="104"/>
      <c r="LG52" s="104"/>
      <c r="LH52" s="104">
        <f>データ!BT7</f>
        <v>78849</v>
      </c>
      <c r="LI52" s="104"/>
      <c r="LJ52" s="104"/>
      <c r="LK52" s="104"/>
      <c r="LL52" s="104"/>
      <c r="LM52" s="104"/>
      <c r="LN52" s="104"/>
      <c r="LO52" s="104"/>
      <c r="LP52" s="104"/>
      <c r="LQ52" s="104"/>
      <c r="LR52" s="104"/>
      <c r="LS52" s="104"/>
      <c r="LT52" s="104"/>
      <c r="LU52" s="104"/>
      <c r="LV52" s="104"/>
      <c r="LW52" s="104"/>
      <c r="LX52" s="104"/>
      <c r="LY52" s="104"/>
      <c r="LZ52" s="104"/>
      <c r="MA52" s="104">
        <f>データ!BU7</f>
        <v>73672</v>
      </c>
      <c r="MB52" s="104"/>
      <c r="MC52" s="104"/>
      <c r="MD52" s="104"/>
      <c r="ME52" s="104"/>
      <c r="MF52" s="104"/>
      <c r="MG52" s="104"/>
      <c r="MH52" s="104"/>
      <c r="MI52" s="104"/>
      <c r="MJ52" s="104"/>
      <c r="MK52" s="104"/>
      <c r="ML52" s="104"/>
      <c r="MM52" s="104"/>
      <c r="MN52" s="104"/>
      <c r="MO52" s="104"/>
      <c r="MP52" s="104"/>
      <c r="MQ52" s="104"/>
      <c r="MR52" s="104"/>
      <c r="MS52" s="104"/>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c r="A53" s="2"/>
      <c r="B53" s="23"/>
      <c r="C53" s="5"/>
      <c r="D53" s="5"/>
      <c r="E53" s="5"/>
      <c r="F53" s="5"/>
      <c r="G53" s="5"/>
      <c r="H53" s="5"/>
      <c r="I53" s="29"/>
      <c r="J53" s="106" t="s">
        <v>29</v>
      </c>
      <c r="K53" s="107"/>
      <c r="L53" s="107"/>
      <c r="M53" s="107"/>
      <c r="N53" s="107"/>
      <c r="O53" s="107"/>
      <c r="P53" s="107"/>
      <c r="Q53" s="107"/>
      <c r="R53" s="107"/>
      <c r="S53" s="107"/>
      <c r="T53" s="108"/>
      <c r="U53" s="104">
        <f>データ!AZ7</f>
        <v>479</v>
      </c>
      <c r="V53" s="104"/>
      <c r="W53" s="104"/>
      <c r="X53" s="104"/>
      <c r="Y53" s="104"/>
      <c r="Z53" s="104"/>
      <c r="AA53" s="104"/>
      <c r="AB53" s="104"/>
      <c r="AC53" s="104"/>
      <c r="AD53" s="104"/>
      <c r="AE53" s="104"/>
      <c r="AF53" s="104"/>
      <c r="AG53" s="104"/>
      <c r="AH53" s="104"/>
      <c r="AI53" s="104"/>
      <c r="AJ53" s="104"/>
      <c r="AK53" s="104"/>
      <c r="AL53" s="104"/>
      <c r="AM53" s="104"/>
      <c r="AN53" s="104">
        <f>データ!BA7</f>
        <v>364</v>
      </c>
      <c r="AO53" s="104"/>
      <c r="AP53" s="104"/>
      <c r="AQ53" s="104"/>
      <c r="AR53" s="104"/>
      <c r="AS53" s="104"/>
      <c r="AT53" s="104"/>
      <c r="AU53" s="104"/>
      <c r="AV53" s="104"/>
      <c r="AW53" s="104"/>
      <c r="AX53" s="104"/>
      <c r="AY53" s="104"/>
      <c r="AZ53" s="104"/>
      <c r="BA53" s="104"/>
      <c r="BB53" s="104"/>
      <c r="BC53" s="104"/>
      <c r="BD53" s="104"/>
      <c r="BE53" s="104"/>
      <c r="BF53" s="104"/>
      <c r="BG53" s="104">
        <f>データ!BB7</f>
        <v>270</v>
      </c>
      <c r="BH53" s="104"/>
      <c r="BI53" s="104"/>
      <c r="BJ53" s="104"/>
      <c r="BK53" s="104"/>
      <c r="BL53" s="104"/>
      <c r="BM53" s="104"/>
      <c r="BN53" s="104"/>
      <c r="BO53" s="104"/>
      <c r="BP53" s="104"/>
      <c r="BQ53" s="104"/>
      <c r="BR53" s="104"/>
      <c r="BS53" s="104"/>
      <c r="BT53" s="104"/>
      <c r="BU53" s="104"/>
      <c r="BV53" s="104"/>
      <c r="BW53" s="104"/>
      <c r="BX53" s="104"/>
      <c r="BY53" s="104"/>
      <c r="BZ53" s="104">
        <f>データ!BC7</f>
        <v>245</v>
      </c>
      <c r="CA53" s="104"/>
      <c r="CB53" s="104"/>
      <c r="CC53" s="104"/>
      <c r="CD53" s="104"/>
      <c r="CE53" s="104"/>
      <c r="CF53" s="104"/>
      <c r="CG53" s="104"/>
      <c r="CH53" s="104"/>
      <c r="CI53" s="104"/>
      <c r="CJ53" s="104"/>
      <c r="CK53" s="104"/>
      <c r="CL53" s="104"/>
      <c r="CM53" s="104"/>
      <c r="CN53" s="104"/>
      <c r="CO53" s="104"/>
      <c r="CP53" s="104"/>
      <c r="CQ53" s="104"/>
      <c r="CR53" s="104"/>
      <c r="CS53" s="104">
        <f>データ!BD7</f>
        <v>196</v>
      </c>
      <c r="CT53" s="104"/>
      <c r="CU53" s="104"/>
      <c r="CV53" s="104"/>
      <c r="CW53" s="104"/>
      <c r="CX53" s="104"/>
      <c r="CY53" s="104"/>
      <c r="CZ53" s="104"/>
      <c r="DA53" s="104"/>
      <c r="DB53" s="104"/>
      <c r="DC53" s="104"/>
      <c r="DD53" s="104"/>
      <c r="DE53" s="104"/>
      <c r="DF53" s="104"/>
      <c r="DG53" s="104"/>
      <c r="DH53" s="104"/>
      <c r="DI53" s="104"/>
      <c r="DJ53" s="104"/>
      <c r="DK53" s="104"/>
      <c r="DL53" s="30"/>
      <c r="DM53" s="30"/>
      <c r="DN53" s="30"/>
      <c r="DO53" s="30"/>
      <c r="DP53" s="30"/>
      <c r="DQ53" s="30"/>
      <c r="DR53" s="30"/>
      <c r="DS53" s="30"/>
      <c r="DT53" s="30"/>
      <c r="DU53" s="30"/>
      <c r="DV53" s="30"/>
      <c r="DW53" s="30"/>
      <c r="DX53" s="30"/>
      <c r="DY53" s="30"/>
      <c r="DZ53" s="30"/>
      <c r="EA53" s="106" t="s">
        <v>29</v>
      </c>
      <c r="EB53" s="107"/>
      <c r="EC53" s="107"/>
      <c r="ED53" s="107"/>
      <c r="EE53" s="107"/>
      <c r="EF53" s="107"/>
      <c r="EG53" s="107"/>
      <c r="EH53" s="107"/>
      <c r="EI53" s="107"/>
      <c r="EJ53" s="107"/>
      <c r="EK53" s="108"/>
      <c r="EL53" s="105">
        <f>データ!BK7</f>
        <v>31.4</v>
      </c>
      <c r="EM53" s="105"/>
      <c r="EN53" s="105"/>
      <c r="EO53" s="105"/>
      <c r="EP53" s="105"/>
      <c r="EQ53" s="105"/>
      <c r="ER53" s="105"/>
      <c r="ES53" s="105"/>
      <c r="ET53" s="105"/>
      <c r="EU53" s="105"/>
      <c r="EV53" s="105"/>
      <c r="EW53" s="105"/>
      <c r="EX53" s="105"/>
      <c r="EY53" s="105"/>
      <c r="EZ53" s="105"/>
      <c r="FA53" s="105"/>
      <c r="FB53" s="105"/>
      <c r="FC53" s="105"/>
      <c r="FD53" s="105"/>
      <c r="FE53" s="105">
        <f>データ!BL7</f>
        <v>34</v>
      </c>
      <c r="FF53" s="105"/>
      <c r="FG53" s="105"/>
      <c r="FH53" s="105"/>
      <c r="FI53" s="105"/>
      <c r="FJ53" s="105"/>
      <c r="FK53" s="105"/>
      <c r="FL53" s="105"/>
      <c r="FM53" s="105"/>
      <c r="FN53" s="105"/>
      <c r="FO53" s="105"/>
      <c r="FP53" s="105"/>
      <c r="FQ53" s="105"/>
      <c r="FR53" s="105"/>
      <c r="FS53" s="105"/>
      <c r="FT53" s="105"/>
      <c r="FU53" s="105"/>
      <c r="FV53" s="105"/>
      <c r="FW53" s="105"/>
      <c r="FX53" s="105">
        <f>データ!BM7</f>
        <v>31.1</v>
      </c>
      <c r="FY53" s="105"/>
      <c r="FZ53" s="105"/>
      <c r="GA53" s="105"/>
      <c r="GB53" s="105"/>
      <c r="GC53" s="105"/>
      <c r="GD53" s="105"/>
      <c r="GE53" s="105"/>
      <c r="GF53" s="105"/>
      <c r="GG53" s="105"/>
      <c r="GH53" s="105"/>
      <c r="GI53" s="105"/>
      <c r="GJ53" s="105"/>
      <c r="GK53" s="105"/>
      <c r="GL53" s="105"/>
      <c r="GM53" s="105"/>
      <c r="GN53" s="105"/>
      <c r="GO53" s="105"/>
      <c r="GP53" s="105"/>
      <c r="GQ53" s="105">
        <f>データ!BN7</f>
        <v>31.8</v>
      </c>
      <c r="GR53" s="105"/>
      <c r="GS53" s="105"/>
      <c r="GT53" s="105"/>
      <c r="GU53" s="105"/>
      <c r="GV53" s="105"/>
      <c r="GW53" s="105"/>
      <c r="GX53" s="105"/>
      <c r="GY53" s="105"/>
      <c r="GZ53" s="105"/>
      <c r="HA53" s="105"/>
      <c r="HB53" s="105"/>
      <c r="HC53" s="105"/>
      <c r="HD53" s="105"/>
      <c r="HE53" s="105"/>
      <c r="HF53" s="105"/>
      <c r="HG53" s="105"/>
      <c r="HH53" s="105"/>
      <c r="HI53" s="105"/>
      <c r="HJ53" s="105">
        <f>データ!BO7</f>
        <v>22.6</v>
      </c>
      <c r="HK53" s="105"/>
      <c r="HL53" s="105"/>
      <c r="HM53" s="105"/>
      <c r="HN53" s="105"/>
      <c r="HO53" s="105"/>
      <c r="HP53" s="105"/>
      <c r="HQ53" s="105"/>
      <c r="HR53" s="105"/>
      <c r="HS53" s="105"/>
      <c r="HT53" s="105"/>
      <c r="HU53" s="105"/>
      <c r="HV53" s="105"/>
      <c r="HW53" s="105"/>
      <c r="HX53" s="105"/>
      <c r="HY53" s="105"/>
      <c r="HZ53" s="105"/>
      <c r="IA53" s="105"/>
      <c r="IB53" s="105"/>
      <c r="IC53" s="31"/>
      <c r="ID53" s="31"/>
      <c r="IE53" s="31"/>
      <c r="IF53" s="31"/>
      <c r="IG53" s="31"/>
      <c r="IH53" s="31"/>
      <c r="II53" s="31"/>
      <c r="IJ53" s="31"/>
      <c r="IK53" s="31"/>
      <c r="IL53" s="31"/>
      <c r="IM53" s="31"/>
      <c r="IN53" s="31"/>
      <c r="IO53" s="31"/>
      <c r="IP53" s="31"/>
      <c r="IQ53" s="31"/>
      <c r="IR53" s="106" t="s">
        <v>29</v>
      </c>
      <c r="IS53" s="107"/>
      <c r="IT53" s="107"/>
      <c r="IU53" s="107"/>
      <c r="IV53" s="107"/>
      <c r="IW53" s="107"/>
      <c r="IX53" s="107"/>
      <c r="IY53" s="107"/>
      <c r="IZ53" s="107"/>
      <c r="JA53" s="107"/>
      <c r="JB53" s="108"/>
      <c r="JC53" s="104">
        <f>データ!BV7</f>
        <v>38927</v>
      </c>
      <c r="JD53" s="104"/>
      <c r="JE53" s="104"/>
      <c r="JF53" s="104"/>
      <c r="JG53" s="104"/>
      <c r="JH53" s="104"/>
      <c r="JI53" s="104"/>
      <c r="JJ53" s="104"/>
      <c r="JK53" s="104"/>
      <c r="JL53" s="104"/>
      <c r="JM53" s="104"/>
      <c r="JN53" s="104"/>
      <c r="JO53" s="104"/>
      <c r="JP53" s="104"/>
      <c r="JQ53" s="104"/>
      <c r="JR53" s="104"/>
      <c r="JS53" s="104"/>
      <c r="JT53" s="104"/>
      <c r="JU53" s="104"/>
      <c r="JV53" s="104">
        <f>データ!BW7</f>
        <v>40152</v>
      </c>
      <c r="JW53" s="104"/>
      <c r="JX53" s="104"/>
      <c r="JY53" s="104"/>
      <c r="JZ53" s="104"/>
      <c r="KA53" s="104"/>
      <c r="KB53" s="104"/>
      <c r="KC53" s="104"/>
      <c r="KD53" s="104"/>
      <c r="KE53" s="104"/>
      <c r="KF53" s="104"/>
      <c r="KG53" s="104"/>
      <c r="KH53" s="104"/>
      <c r="KI53" s="104"/>
      <c r="KJ53" s="104"/>
      <c r="KK53" s="104"/>
      <c r="KL53" s="104"/>
      <c r="KM53" s="104"/>
      <c r="KN53" s="104"/>
      <c r="KO53" s="104">
        <f>データ!BX7</f>
        <v>44479</v>
      </c>
      <c r="KP53" s="104"/>
      <c r="KQ53" s="104"/>
      <c r="KR53" s="104"/>
      <c r="KS53" s="104"/>
      <c r="KT53" s="104"/>
      <c r="KU53" s="104"/>
      <c r="KV53" s="104"/>
      <c r="KW53" s="104"/>
      <c r="KX53" s="104"/>
      <c r="KY53" s="104"/>
      <c r="KZ53" s="104"/>
      <c r="LA53" s="104"/>
      <c r="LB53" s="104"/>
      <c r="LC53" s="104"/>
      <c r="LD53" s="104"/>
      <c r="LE53" s="104"/>
      <c r="LF53" s="104"/>
      <c r="LG53" s="104"/>
      <c r="LH53" s="104">
        <f>データ!BY7</f>
        <v>37335</v>
      </c>
      <c r="LI53" s="104"/>
      <c r="LJ53" s="104"/>
      <c r="LK53" s="104"/>
      <c r="LL53" s="104"/>
      <c r="LM53" s="104"/>
      <c r="LN53" s="104"/>
      <c r="LO53" s="104"/>
      <c r="LP53" s="104"/>
      <c r="LQ53" s="104"/>
      <c r="LR53" s="104"/>
      <c r="LS53" s="104"/>
      <c r="LT53" s="104"/>
      <c r="LU53" s="104"/>
      <c r="LV53" s="104"/>
      <c r="LW53" s="104"/>
      <c r="LX53" s="104"/>
      <c r="LY53" s="104"/>
      <c r="LZ53" s="104"/>
      <c r="MA53" s="104">
        <f>データ!BZ7</f>
        <v>30964</v>
      </c>
      <c r="MB53" s="104"/>
      <c r="MC53" s="104"/>
      <c r="MD53" s="104"/>
      <c r="ME53" s="104"/>
      <c r="MF53" s="104"/>
      <c r="MG53" s="104"/>
      <c r="MH53" s="104"/>
      <c r="MI53" s="104"/>
      <c r="MJ53" s="104"/>
      <c r="MK53" s="104"/>
      <c r="ML53" s="104"/>
      <c r="MM53" s="104"/>
      <c r="MN53" s="104"/>
      <c r="MO53" s="104"/>
      <c r="MP53" s="104"/>
      <c r="MQ53" s="104"/>
      <c r="MR53" s="104"/>
      <c r="MS53" s="104"/>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8"/>
      <c r="NE64" s="149"/>
      <c r="NF64" s="149"/>
      <c r="NG64" s="149"/>
      <c r="NH64" s="149"/>
      <c r="NI64" s="149"/>
      <c r="NJ64" s="149"/>
      <c r="NK64" s="149"/>
      <c r="NL64" s="149"/>
      <c r="NM64" s="149"/>
      <c r="NN64" s="149"/>
      <c r="NO64" s="149"/>
      <c r="NP64" s="149"/>
      <c r="NQ64" s="149"/>
      <c r="NR64" s="15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134</v>
      </c>
      <c r="NE66" s="146"/>
      <c r="NF66" s="146"/>
      <c r="NG66" s="146"/>
      <c r="NH66" s="146"/>
      <c r="NI66" s="146"/>
      <c r="NJ66" s="146"/>
      <c r="NK66" s="146"/>
      <c r="NL66" s="146"/>
      <c r="NM66" s="146"/>
      <c r="NN66" s="146"/>
      <c r="NO66" s="146"/>
      <c r="NP66" s="146"/>
      <c r="NQ66" s="146"/>
      <c r="NR66" s="147"/>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2">
        <f>データ!CM7</f>
        <v>0</v>
      </c>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4"/>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5"/>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7"/>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5"/>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7"/>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98"/>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100"/>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c r="A76" s="2"/>
      <c r="B76" s="23"/>
      <c r="C76" s="5"/>
      <c r="D76" s="5"/>
      <c r="E76" s="5"/>
      <c r="F76" s="5"/>
      <c r="I76" s="5"/>
      <c r="J76" s="5"/>
      <c r="K76" s="5"/>
      <c r="L76" s="5"/>
      <c r="M76" s="5"/>
      <c r="N76" s="5"/>
      <c r="O76" s="5"/>
      <c r="P76" s="5"/>
      <c r="Q76" s="5"/>
      <c r="R76" s="101">
        <f>データ!$B$11</f>
        <v>40909</v>
      </c>
      <c r="S76" s="102"/>
      <c r="T76" s="102"/>
      <c r="U76" s="102"/>
      <c r="V76" s="102"/>
      <c r="W76" s="102"/>
      <c r="X76" s="102"/>
      <c r="Y76" s="102"/>
      <c r="Z76" s="102"/>
      <c r="AA76" s="102"/>
      <c r="AB76" s="102"/>
      <c r="AC76" s="102"/>
      <c r="AD76" s="102"/>
      <c r="AE76" s="102"/>
      <c r="AF76" s="103"/>
      <c r="AG76" s="101">
        <f>データ!$C$11</f>
        <v>41275</v>
      </c>
      <c r="AH76" s="102"/>
      <c r="AI76" s="102"/>
      <c r="AJ76" s="102"/>
      <c r="AK76" s="102"/>
      <c r="AL76" s="102"/>
      <c r="AM76" s="102"/>
      <c r="AN76" s="102"/>
      <c r="AO76" s="102"/>
      <c r="AP76" s="102"/>
      <c r="AQ76" s="102"/>
      <c r="AR76" s="102"/>
      <c r="AS76" s="102"/>
      <c r="AT76" s="102"/>
      <c r="AU76" s="103"/>
      <c r="AV76" s="101">
        <f>データ!$D$11</f>
        <v>41640</v>
      </c>
      <c r="AW76" s="102"/>
      <c r="AX76" s="102"/>
      <c r="AY76" s="102"/>
      <c r="AZ76" s="102"/>
      <c r="BA76" s="102"/>
      <c r="BB76" s="102"/>
      <c r="BC76" s="102"/>
      <c r="BD76" s="102"/>
      <c r="BE76" s="102"/>
      <c r="BF76" s="102"/>
      <c r="BG76" s="102"/>
      <c r="BH76" s="102"/>
      <c r="BI76" s="102"/>
      <c r="BJ76" s="103"/>
      <c r="BK76" s="101">
        <f>データ!$E$11</f>
        <v>42005</v>
      </c>
      <c r="BL76" s="102"/>
      <c r="BM76" s="102"/>
      <c r="BN76" s="102"/>
      <c r="BO76" s="102"/>
      <c r="BP76" s="102"/>
      <c r="BQ76" s="102"/>
      <c r="BR76" s="102"/>
      <c r="BS76" s="102"/>
      <c r="BT76" s="102"/>
      <c r="BU76" s="102"/>
      <c r="BV76" s="102"/>
      <c r="BW76" s="102"/>
      <c r="BX76" s="102"/>
      <c r="BY76" s="103"/>
      <c r="BZ76" s="101">
        <f>データ!$F$11</f>
        <v>42370</v>
      </c>
      <c r="CA76" s="102"/>
      <c r="CB76" s="102"/>
      <c r="CC76" s="102"/>
      <c r="CD76" s="102"/>
      <c r="CE76" s="102"/>
      <c r="CF76" s="102"/>
      <c r="CG76" s="102"/>
      <c r="CH76" s="102"/>
      <c r="CI76" s="102"/>
      <c r="CJ76" s="102"/>
      <c r="CK76" s="102"/>
      <c r="CL76" s="102"/>
      <c r="CM76" s="102"/>
      <c r="CN76" s="103"/>
      <c r="CO76" s="5"/>
      <c r="CP76" s="5"/>
      <c r="CQ76" s="5"/>
      <c r="CR76" s="5"/>
      <c r="CS76" s="5"/>
      <c r="CT76" s="5"/>
      <c r="CU76" s="5"/>
      <c r="CV76" s="92" t="str">
        <f>データ!CN7</f>
        <v>-</v>
      </c>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4"/>
      <c r="FY76" s="5"/>
      <c r="FZ76" s="5"/>
      <c r="GA76" s="5"/>
      <c r="GB76" s="5"/>
      <c r="GC76" s="5"/>
      <c r="GD76" s="5"/>
      <c r="GE76" s="5"/>
      <c r="GF76" s="5"/>
      <c r="GG76" s="5"/>
      <c r="GH76" s="5"/>
      <c r="GI76" s="5"/>
      <c r="GJ76" s="5"/>
      <c r="GK76" s="5"/>
      <c r="GL76" s="101">
        <f>データ!$B$11</f>
        <v>40909</v>
      </c>
      <c r="GM76" s="102"/>
      <c r="GN76" s="102"/>
      <c r="GO76" s="102"/>
      <c r="GP76" s="102"/>
      <c r="GQ76" s="102"/>
      <c r="GR76" s="102"/>
      <c r="GS76" s="102"/>
      <c r="GT76" s="102"/>
      <c r="GU76" s="102"/>
      <c r="GV76" s="102"/>
      <c r="GW76" s="102"/>
      <c r="GX76" s="102"/>
      <c r="GY76" s="102"/>
      <c r="GZ76" s="103"/>
      <c r="HA76" s="101">
        <f>データ!$C$11</f>
        <v>41275</v>
      </c>
      <c r="HB76" s="102"/>
      <c r="HC76" s="102"/>
      <c r="HD76" s="102"/>
      <c r="HE76" s="102"/>
      <c r="HF76" s="102"/>
      <c r="HG76" s="102"/>
      <c r="HH76" s="102"/>
      <c r="HI76" s="102"/>
      <c r="HJ76" s="102"/>
      <c r="HK76" s="102"/>
      <c r="HL76" s="102"/>
      <c r="HM76" s="102"/>
      <c r="HN76" s="102"/>
      <c r="HO76" s="103"/>
      <c r="HP76" s="101">
        <f>データ!$D$11</f>
        <v>41640</v>
      </c>
      <c r="HQ76" s="102"/>
      <c r="HR76" s="102"/>
      <c r="HS76" s="102"/>
      <c r="HT76" s="102"/>
      <c r="HU76" s="102"/>
      <c r="HV76" s="102"/>
      <c r="HW76" s="102"/>
      <c r="HX76" s="102"/>
      <c r="HY76" s="102"/>
      <c r="HZ76" s="102"/>
      <c r="IA76" s="102"/>
      <c r="IB76" s="102"/>
      <c r="IC76" s="102"/>
      <c r="ID76" s="103"/>
      <c r="IE76" s="101">
        <f>データ!$E$11</f>
        <v>42005</v>
      </c>
      <c r="IF76" s="102"/>
      <c r="IG76" s="102"/>
      <c r="IH76" s="102"/>
      <c r="II76" s="102"/>
      <c r="IJ76" s="102"/>
      <c r="IK76" s="102"/>
      <c r="IL76" s="102"/>
      <c r="IM76" s="102"/>
      <c r="IN76" s="102"/>
      <c r="IO76" s="102"/>
      <c r="IP76" s="102"/>
      <c r="IQ76" s="102"/>
      <c r="IR76" s="102"/>
      <c r="IS76" s="103"/>
      <c r="IT76" s="101">
        <f>データ!$F$11</f>
        <v>42370</v>
      </c>
      <c r="IU76" s="102"/>
      <c r="IV76" s="102"/>
      <c r="IW76" s="102"/>
      <c r="IX76" s="102"/>
      <c r="IY76" s="102"/>
      <c r="IZ76" s="102"/>
      <c r="JA76" s="102"/>
      <c r="JB76" s="102"/>
      <c r="JC76" s="102"/>
      <c r="JD76" s="102"/>
      <c r="JE76" s="102"/>
      <c r="JF76" s="102"/>
      <c r="JG76" s="102"/>
      <c r="JH76" s="103"/>
      <c r="JL76" s="5"/>
      <c r="JM76" s="5"/>
      <c r="JN76" s="5"/>
      <c r="JO76" s="5"/>
      <c r="JP76" s="5"/>
      <c r="JQ76" s="5"/>
      <c r="JR76" s="5"/>
      <c r="JS76" s="5"/>
      <c r="JT76" s="5"/>
      <c r="JU76" s="5"/>
      <c r="JV76" s="5"/>
      <c r="JW76" s="5"/>
      <c r="JX76" s="5"/>
      <c r="JY76" s="5"/>
      <c r="JZ76" s="5"/>
      <c r="KA76" s="101">
        <f>データ!$B$11</f>
        <v>40909</v>
      </c>
      <c r="KB76" s="102"/>
      <c r="KC76" s="102"/>
      <c r="KD76" s="102"/>
      <c r="KE76" s="102"/>
      <c r="KF76" s="102"/>
      <c r="KG76" s="102"/>
      <c r="KH76" s="102"/>
      <c r="KI76" s="102"/>
      <c r="KJ76" s="102"/>
      <c r="KK76" s="102"/>
      <c r="KL76" s="102"/>
      <c r="KM76" s="102"/>
      <c r="KN76" s="102"/>
      <c r="KO76" s="103"/>
      <c r="KP76" s="101">
        <f>データ!$C$11</f>
        <v>41275</v>
      </c>
      <c r="KQ76" s="102"/>
      <c r="KR76" s="102"/>
      <c r="KS76" s="102"/>
      <c r="KT76" s="102"/>
      <c r="KU76" s="102"/>
      <c r="KV76" s="102"/>
      <c r="KW76" s="102"/>
      <c r="KX76" s="102"/>
      <c r="KY76" s="102"/>
      <c r="KZ76" s="102"/>
      <c r="LA76" s="102"/>
      <c r="LB76" s="102"/>
      <c r="LC76" s="102"/>
      <c r="LD76" s="103"/>
      <c r="LE76" s="101">
        <f>データ!$D$11</f>
        <v>41640</v>
      </c>
      <c r="LF76" s="102"/>
      <c r="LG76" s="102"/>
      <c r="LH76" s="102"/>
      <c r="LI76" s="102"/>
      <c r="LJ76" s="102"/>
      <c r="LK76" s="102"/>
      <c r="LL76" s="102"/>
      <c r="LM76" s="102"/>
      <c r="LN76" s="102"/>
      <c r="LO76" s="102"/>
      <c r="LP76" s="102"/>
      <c r="LQ76" s="102"/>
      <c r="LR76" s="102"/>
      <c r="LS76" s="103"/>
      <c r="LT76" s="101">
        <f>データ!$E$11</f>
        <v>42005</v>
      </c>
      <c r="LU76" s="102"/>
      <c r="LV76" s="102"/>
      <c r="LW76" s="102"/>
      <c r="LX76" s="102"/>
      <c r="LY76" s="102"/>
      <c r="LZ76" s="102"/>
      <c r="MA76" s="102"/>
      <c r="MB76" s="102"/>
      <c r="MC76" s="102"/>
      <c r="MD76" s="102"/>
      <c r="ME76" s="102"/>
      <c r="MF76" s="102"/>
      <c r="MG76" s="102"/>
      <c r="MH76" s="103"/>
      <c r="MI76" s="101">
        <f>データ!$F$11</f>
        <v>42370</v>
      </c>
      <c r="MJ76" s="102"/>
      <c r="MK76" s="102"/>
      <c r="ML76" s="102"/>
      <c r="MM76" s="102"/>
      <c r="MN76" s="102"/>
      <c r="MO76" s="102"/>
      <c r="MP76" s="102"/>
      <c r="MQ76" s="102"/>
      <c r="MR76" s="102"/>
      <c r="MS76" s="102"/>
      <c r="MT76" s="102"/>
      <c r="MU76" s="102"/>
      <c r="MV76" s="102"/>
      <c r="MW76" s="103"/>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95"/>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7"/>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95"/>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7"/>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98"/>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100"/>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8"/>
      <c r="NE82" s="149"/>
      <c r="NF82" s="149"/>
      <c r="NG82" s="149"/>
      <c r="NH82" s="149"/>
      <c r="NI82" s="149"/>
      <c r="NJ82" s="149"/>
      <c r="NK82" s="149"/>
      <c r="NL82" s="149"/>
      <c r="NM82" s="149"/>
      <c r="NN82" s="149"/>
      <c r="NO82" s="149"/>
      <c r="NP82" s="149"/>
      <c r="NQ82" s="149"/>
      <c r="NR82" s="150"/>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41009</v>
      </c>
      <c r="D6" s="61">
        <f t="shared" si="1"/>
        <v>47</v>
      </c>
      <c r="E6" s="61">
        <f t="shared" si="1"/>
        <v>14</v>
      </c>
      <c r="F6" s="61">
        <f t="shared" si="1"/>
        <v>0</v>
      </c>
      <c r="G6" s="61">
        <f t="shared" si="1"/>
        <v>3</v>
      </c>
      <c r="H6" s="61" t="str">
        <f>SUBSTITUTE(H8,"　","")</f>
        <v>宮城県仙台市</v>
      </c>
      <c r="I6" s="61" t="str">
        <f t="shared" si="1"/>
        <v>仙台市泉中央駅前駐車場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附置義務駐車施設</v>
      </c>
      <c r="Q6" s="63" t="str">
        <f t="shared" si="1"/>
        <v>立体式</v>
      </c>
      <c r="R6" s="64">
        <f t="shared" si="1"/>
        <v>23</v>
      </c>
      <c r="S6" s="63" t="str">
        <f t="shared" si="1"/>
        <v>商業施設</v>
      </c>
      <c r="T6" s="63" t="str">
        <f t="shared" si="1"/>
        <v>無</v>
      </c>
      <c r="U6" s="64">
        <f t="shared" si="1"/>
        <v>23352</v>
      </c>
      <c r="V6" s="64">
        <f t="shared" si="1"/>
        <v>937</v>
      </c>
      <c r="W6" s="64">
        <f t="shared" si="1"/>
        <v>200</v>
      </c>
      <c r="X6" s="63" t="str">
        <f t="shared" si="1"/>
        <v>利用料金制</v>
      </c>
      <c r="Y6" s="65">
        <f>IF(Y8="-",NA(),Y8)</f>
        <v>100</v>
      </c>
      <c r="Z6" s="65">
        <f t="shared" ref="Z6:AH6" si="2">IF(Z8="-",NA(),Z8)</f>
        <v>100</v>
      </c>
      <c r="AA6" s="65">
        <f t="shared" si="2"/>
        <v>85.6</v>
      </c>
      <c r="AB6" s="65">
        <f t="shared" si="2"/>
        <v>252.2</v>
      </c>
      <c r="AC6" s="65">
        <f t="shared" si="2"/>
        <v>268.5</v>
      </c>
      <c r="AD6" s="65">
        <f t="shared" si="2"/>
        <v>124.7</v>
      </c>
      <c r="AE6" s="65">
        <f t="shared" si="2"/>
        <v>135.6</v>
      </c>
      <c r="AF6" s="65">
        <f t="shared" si="2"/>
        <v>176.5</v>
      </c>
      <c r="AG6" s="65">
        <f t="shared" si="2"/>
        <v>231.4</v>
      </c>
      <c r="AH6" s="65">
        <f t="shared" si="2"/>
        <v>151.19999999999999</v>
      </c>
      <c r="AI6" s="62" t="str">
        <f>IF(AI8="-","",IF(AI8="-","【-】","【"&amp;SUBSTITUTE(TEXT(AI8,"#,##0.0"),"-","△")&amp;"】"))</f>
        <v>【275.4】</v>
      </c>
      <c r="AJ6" s="65">
        <f>IF(AJ8="-",NA(),AJ8)</f>
        <v>36.700000000000003</v>
      </c>
      <c r="AK6" s="65">
        <f t="shared" ref="AK6:AS6" si="3">IF(AK8="-",NA(),AK8)</f>
        <v>35.1</v>
      </c>
      <c r="AL6" s="65">
        <f t="shared" si="3"/>
        <v>24.2</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388</v>
      </c>
      <c r="AV6" s="66">
        <f t="shared" ref="AV6:BD6" si="4">IF(AV8="-",NA(),AV8)</f>
        <v>352</v>
      </c>
      <c r="AW6" s="66">
        <f t="shared" si="4"/>
        <v>170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69.7</v>
      </c>
      <c r="BG6" s="65">
        <f t="shared" ref="BG6:BO6" si="5">IF(BG8="-",NA(),BG8)</f>
        <v>70.900000000000006</v>
      </c>
      <c r="BH6" s="65">
        <f t="shared" si="5"/>
        <v>68.599999999999994</v>
      </c>
      <c r="BI6" s="65">
        <f t="shared" si="5"/>
        <v>68.400000000000006</v>
      </c>
      <c r="BJ6" s="65">
        <f t="shared" si="5"/>
        <v>62.8</v>
      </c>
      <c r="BK6" s="65">
        <f t="shared" si="5"/>
        <v>31.4</v>
      </c>
      <c r="BL6" s="65">
        <f t="shared" si="5"/>
        <v>34</v>
      </c>
      <c r="BM6" s="65">
        <f t="shared" si="5"/>
        <v>31.1</v>
      </c>
      <c r="BN6" s="65">
        <f t="shared" si="5"/>
        <v>31.8</v>
      </c>
      <c r="BO6" s="65">
        <f t="shared" si="5"/>
        <v>22.6</v>
      </c>
      <c r="BP6" s="62" t="str">
        <f>IF(BP8="-","",IF(BP8="-","【-】","【"&amp;SUBSTITUTE(TEXT(BP8,"#,##0.0"),"-","△")&amp;"】"))</f>
        <v>【45.2】</v>
      </c>
      <c r="BQ6" s="66">
        <f>IF(BQ8="-",NA(),BQ8)</f>
        <v>71661</v>
      </c>
      <c r="BR6" s="66">
        <f t="shared" ref="BR6:BZ6" si="6">IF(BR8="-",NA(),BR8)</f>
        <v>78733</v>
      </c>
      <c r="BS6" s="66">
        <f t="shared" si="6"/>
        <v>74452</v>
      </c>
      <c r="BT6" s="66">
        <f t="shared" si="6"/>
        <v>78849</v>
      </c>
      <c r="BU6" s="66">
        <f t="shared" si="6"/>
        <v>73672</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70.3</v>
      </c>
      <c r="DL6" s="65">
        <f t="shared" ref="DL6:DT6" si="9">IF(DL8="-",NA(),DL8)</f>
        <v>73.900000000000006</v>
      </c>
      <c r="DM6" s="65">
        <f t="shared" si="9"/>
        <v>79</v>
      </c>
      <c r="DN6" s="65">
        <f t="shared" si="9"/>
        <v>89.3</v>
      </c>
      <c r="DO6" s="65">
        <f t="shared" si="9"/>
        <v>89.3</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41009</v>
      </c>
      <c r="D7" s="61">
        <f t="shared" si="10"/>
        <v>47</v>
      </c>
      <c r="E7" s="61">
        <f t="shared" si="10"/>
        <v>14</v>
      </c>
      <c r="F7" s="61">
        <f t="shared" si="10"/>
        <v>0</v>
      </c>
      <c r="G7" s="61">
        <f t="shared" si="10"/>
        <v>3</v>
      </c>
      <c r="H7" s="61" t="str">
        <f t="shared" si="10"/>
        <v>宮城県　仙台市</v>
      </c>
      <c r="I7" s="61" t="str">
        <f t="shared" si="10"/>
        <v>仙台市泉中央駅前駐車場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附置義務駐車施設</v>
      </c>
      <c r="Q7" s="63" t="str">
        <f t="shared" si="10"/>
        <v>立体式</v>
      </c>
      <c r="R7" s="64">
        <f t="shared" si="10"/>
        <v>23</v>
      </c>
      <c r="S7" s="63" t="str">
        <f t="shared" si="10"/>
        <v>商業施設</v>
      </c>
      <c r="T7" s="63" t="str">
        <f t="shared" si="10"/>
        <v>無</v>
      </c>
      <c r="U7" s="64">
        <f t="shared" si="10"/>
        <v>23352</v>
      </c>
      <c r="V7" s="64">
        <f t="shared" si="10"/>
        <v>937</v>
      </c>
      <c r="W7" s="64">
        <f t="shared" si="10"/>
        <v>200</v>
      </c>
      <c r="X7" s="63" t="str">
        <f t="shared" si="10"/>
        <v>利用料金制</v>
      </c>
      <c r="Y7" s="65">
        <f>Y8</f>
        <v>100</v>
      </c>
      <c r="Z7" s="65">
        <f t="shared" ref="Z7:AH7" si="11">Z8</f>
        <v>100</v>
      </c>
      <c r="AA7" s="65">
        <f t="shared" si="11"/>
        <v>85.6</v>
      </c>
      <c r="AB7" s="65">
        <f t="shared" si="11"/>
        <v>252.2</v>
      </c>
      <c r="AC7" s="65">
        <f t="shared" si="11"/>
        <v>268.5</v>
      </c>
      <c r="AD7" s="65">
        <f t="shared" si="11"/>
        <v>124.7</v>
      </c>
      <c r="AE7" s="65">
        <f t="shared" si="11"/>
        <v>135.6</v>
      </c>
      <c r="AF7" s="65">
        <f t="shared" si="11"/>
        <v>176.5</v>
      </c>
      <c r="AG7" s="65">
        <f t="shared" si="11"/>
        <v>231.4</v>
      </c>
      <c r="AH7" s="65">
        <f t="shared" si="11"/>
        <v>151.19999999999999</v>
      </c>
      <c r="AI7" s="62"/>
      <c r="AJ7" s="65">
        <f>AJ8</f>
        <v>36.700000000000003</v>
      </c>
      <c r="AK7" s="65">
        <f t="shared" ref="AK7:AS7" si="12">AK8</f>
        <v>35.1</v>
      </c>
      <c r="AL7" s="65">
        <f t="shared" si="12"/>
        <v>24.2</v>
      </c>
      <c r="AM7" s="65">
        <f t="shared" si="12"/>
        <v>0</v>
      </c>
      <c r="AN7" s="65">
        <f t="shared" si="12"/>
        <v>0</v>
      </c>
      <c r="AO7" s="65">
        <f t="shared" si="12"/>
        <v>21.4</v>
      </c>
      <c r="AP7" s="65">
        <f t="shared" si="12"/>
        <v>24.8</v>
      </c>
      <c r="AQ7" s="65">
        <f t="shared" si="12"/>
        <v>20.3</v>
      </c>
      <c r="AR7" s="65">
        <f t="shared" si="12"/>
        <v>20.2</v>
      </c>
      <c r="AS7" s="65">
        <f t="shared" si="12"/>
        <v>19.8</v>
      </c>
      <c r="AT7" s="62"/>
      <c r="AU7" s="66">
        <f>AU8</f>
        <v>388</v>
      </c>
      <c r="AV7" s="66">
        <f t="shared" ref="AV7:BD7" si="13">AV8</f>
        <v>352</v>
      </c>
      <c r="AW7" s="66">
        <f t="shared" si="13"/>
        <v>170</v>
      </c>
      <c r="AX7" s="66">
        <f t="shared" si="13"/>
        <v>0</v>
      </c>
      <c r="AY7" s="66">
        <f t="shared" si="13"/>
        <v>0</v>
      </c>
      <c r="AZ7" s="66">
        <f t="shared" si="13"/>
        <v>479</v>
      </c>
      <c r="BA7" s="66">
        <f t="shared" si="13"/>
        <v>364</v>
      </c>
      <c r="BB7" s="66">
        <f t="shared" si="13"/>
        <v>270</v>
      </c>
      <c r="BC7" s="66">
        <f t="shared" si="13"/>
        <v>245</v>
      </c>
      <c r="BD7" s="66">
        <f t="shared" si="13"/>
        <v>196</v>
      </c>
      <c r="BE7" s="64"/>
      <c r="BF7" s="65">
        <f>BF8</f>
        <v>69.7</v>
      </c>
      <c r="BG7" s="65">
        <f t="shared" ref="BG7:BO7" si="14">BG8</f>
        <v>70.900000000000006</v>
      </c>
      <c r="BH7" s="65">
        <f t="shared" si="14"/>
        <v>68.599999999999994</v>
      </c>
      <c r="BI7" s="65">
        <f t="shared" si="14"/>
        <v>68.400000000000006</v>
      </c>
      <c r="BJ7" s="65">
        <f t="shared" si="14"/>
        <v>62.8</v>
      </c>
      <c r="BK7" s="65">
        <f t="shared" si="14"/>
        <v>31.4</v>
      </c>
      <c r="BL7" s="65">
        <f t="shared" si="14"/>
        <v>34</v>
      </c>
      <c r="BM7" s="65">
        <f t="shared" si="14"/>
        <v>31.1</v>
      </c>
      <c r="BN7" s="65">
        <f t="shared" si="14"/>
        <v>31.8</v>
      </c>
      <c r="BO7" s="65">
        <f t="shared" si="14"/>
        <v>22.6</v>
      </c>
      <c r="BP7" s="62"/>
      <c r="BQ7" s="66">
        <f>BQ8</f>
        <v>71661</v>
      </c>
      <c r="BR7" s="66">
        <f t="shared" ref="BR7:BZ7" si="15">BR8</f>
        <v>78733</v>
      </c>
      <c r="BS7" s="66">
        <f t="shared" si="15"/>
        <v>74452</v>
      </c>
      <c r="BT7" s="66">
        <f t="shared" si="15"/>
        <v>78849</v>
      </c>
      <c r="BU7" s="66">
        <f t="shared" si="15"/>
        <v>73672</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70.3</v>
      </c>
      <c r="DL7" s="65">
        <f t="shared" ref="DL7:DT7" si="17">DL8</f>
        <v>73.900000000000006</v>
      </c>
      <c r="DM7" s="65">
        <f t="shared" si="17"/>
        <v>79</v>
      </c>
      <c r="DN7" s="65">
        <f t="shared" si="17"/>
        <v>89.3</v>
      </c>
      <c r="DO7" s="65">
        <f t="shared" si="17"/>
        <v>89.3</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41009</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23</v>
      </c>
      <c r="S8" s="70" t="s">
        <v>123</v>
      </c>
      <c r="T8" s="70" t="s">
        <v>124</v>
      </c>
      <c r="U8" s="71">
        <v>23352</v>
      </c>
      <c r="V8" s="71">
        <v>937</v>
      </c>
      <c r="W8" s="71">
        <v>200</v>
      </c>
      <c r="X8" s="70" t="s">
        <v>125</v>
      </c>
      <c r="Y8" s="72">
        <v>100</v>
      </c>
      <c r="Z8" s="72">
        <v>100</v>
      </c>
      <c r="AA8" s="72">
        <v>85.6</v>
      </c>
      <c r="AB8" s="72">
        <v>252.2</v>
      </c>
      <c r="AC8" s="72">
        <v>268.5</v>
      </c>
      <c r="AD8" s="72">
        <v>124.7</v>
      </c>
      <c r="AE8" s="72">
        <v>135.6</v>
      </c>
      <c r="AF8" s="72">
        <v>176.5</v>
      </c>
      <c r="AG8" s="72">
        <v>231.4</v>
      </c>
      <c r="AH8" s="72">
        <v>151.19999999999999</v>
      </c>
      <c r="AI8" s="69">
        <v>275.39999999999998</v>
      </c>
      <c r="AJ8" s="72">
        <v>36.700000000000003</v>
      </c>
      <c r="AK8" s="72">
        <v>35.1</v>
      </c>
      <c r="AL8" s="72">
        <v>24.2</v>
      </c>
      <c r="AM8" s="72">
        <v>0</v>
      </c>
      <c r="AN8" s="72">
        <v>0</v>
      </c>
      <c r="AO8" s="72">
        <v>21.4</v>
      </c>
      <c r="AP8" s="72">
        <v>24.8</v>
      </c>
      <c r="AQ8" s="72">
        <v>20.3</v>
      </c>
      <c r="AR8" s="72">
        <v>20.2</v>
      </c>
      <c r="AS8" s="72">
        <v>19.8</v>
      </c>
      <c r="AT8" s="69">
        <v>13.3</v>
      </c>
      <c r="AU8" s="73">
        <v>388</v>
      </c>
      <c r="AV8" s="73">
        <v>352</v>
      </c>
      <c r="AW8" s="73">
        <v>170</v>
      </c>
      <c r="AX8" s="73">
        <v>0</v>
      </c>
      <c r="AY8" s="73">
        <v>0</v>
      </c>
      <c r="AZ8" s="73">
        <v>479</v>
      </c>
      <c r="BA8" s="73">
        <v>364</v>
      </c>
      <c r="BB8" s="73">
        <v>270</v>
      </c>
      <c r="BC8" s="73">
        <v>245</v>
      </c>
      <c r="BD8" s="73">
        <v>196</v>
      </c>
      <c r="BE8" s="73">
        <v>140</v>
      </c>
      <c r="BF8" s="72">
        <v>69.7</v>
      </c>
      <c r="BG8" s="72">
        <v>70.900000000000006</v>
      </c>
      <c r="BH8" s="72">
        <v>68.599999999999994</v>
      </c>
      <c r="BI8" s="72">
        <v>68.400000000000006</v>
      </c>
      <c r="BJ8" s="72">
        <v>62.8</v>
      </c>
      <c r="BK8" s="72">
        <v>31.4</v>
      </c>
      <c r="BL8" s="72">
        <v>34</v>
      </c>
      <c r="BM8" s="72">
        <v>31.1</v>
      </c>
      <c r="BN8" s="72">
        <v>31.8</v>
      </c>
      <c r="BO8" s="72">
        <v>22.6</v>
      </c>
      <c r="BP8" s="69">
        <v>45.2</v>
      </c>
      <c r="BQ8" s="73">
        <v>71661</v>
      </c>
      <c r="BR8" s="73">
        <v>78733</v>
      </c>
      <c r="BS8" s="73">
        <v>74452</v>
      </c>
      <c r="BT8" s="74">
        <v>78849</v>
      </c>
      <c r="BU8" s="74">
        <v>73672</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t="s">
        <v>118</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425</v>
      </c>
      <c r="DF8" s="72">
        <v>329.2</v>
      </c>
      <c r="DG8" s="72">
        <v>249.7</v>
      </c>
      <c r="DH8" s="72">
        <v>279.60000000000002</v>
      </c>
      <c r="DI8" s="72">
        <v>236.7</v>
      </c>
      <c r="DJ8" s="69">
        <v>122.6</v>
      </c>
      <c r="DK8" s="72">
        <v>70.3</v>
      </c>
      <c r="DL8" s="72">
        <v>73.900000000000006</v>
      </c>
      <c r="DM8" s="72">
        <v>79</v>
      </c>
      <c r="DN8" s="72">
        <v>89.3</v>
      </c>
      <c r="DO8" s="72">
        <v>89.3</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2018-03-26T01:35:05Z</dcterms:modified>
</cp:coreProperties>
</file>