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12千葉県千葉市-\"/>
    </mc:Choice>
  </mc:AlternateContent>
  <workbookProtection workbookAlgorithmName="SHA-512" workbookHashValue="2uo6QSbRdmBTSg+Nux5bFWgvEYpp4OXz+H7u+JdZ44nYkCcR+PBALP5mu/rh5PY+VlyPpCOuE7Q1FNZGwh07sA==" workbookSaltValue="RIrJqoBJ5jkfwy+qQJI5MA==" workbookSpinCount="100000" lockStructure="1"/>
  <bookViews>
    <workbookView xWindow="240" yWindow="72" windowWidth="14940" windowHeight="786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LH31" i="4" s="1"/>
  <c r="DM7" i="5"/>
  <c r="DL7" i="5"/>
  <c r="DK7" i="5"/>
  <c r="DI7" i="5"/>
  <c r="MI78" i="4" s="1"/>
  <c r="DH7" i="5"/>
  <c r="LT78" i="4" s="1"/>
  <c r="DG7" i="5"/>
  <c r="DF7" i="5"/>
  <c r="DE7" i="5"/>
  <c r="DD7" i="5"/>
  <c r="DC7" i="5"/>
  <c r="DB7" i="5"/>
  <c r="DA7" i="5"/>
  <c r="KP77" i="4" s="1"/>
  <c r="CZ7" i="5"/>
  <c r="CN7" i="5"/>
  <c r="CM7" i="5"/>
  <c r="BZ7" i="5"/>
  <c r="BY7" i="5"/>
  <c r="BX7" i="5"/>
  <c r="BW7" i="5"/>
  <c r="BV7" i="5"/>
  <c r="BU7" i="5"/>
  <c r="BT7" i="5"/>
  <c r="BS7" i="5"/>
  <c r="BR7" i="5"/>
  <c r="JV52" i="4" s="1"/>
  <c r="BQ7" i="5"/>
  <c r="BO7" i="5"/>
  <c r="BN7" i="5"/>
  <c r="BM7" i="5"/>
  <c r="BL7" i="5"/>
  <c r="BK7" i="5"/>
  <c r="BJ7" i="5"/>
  <c r="BI7" i="5"/>
  <c r="BH7" i="5"/>
  <c r="BG7" i="5"/>
  <c r="BF7" i="5"/>
  <c r="BD7" i="5"/>
  <c r="CS53" i="4" s="1"/>
  <c r="BC7" i="5"/>
  <c r="BB7" i="5"/>
  <c r="BA7" i="5"/>
  <c r="AZ7" i="5"/>
  <c r="U53" i="4" s="1"/>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MA53" i="4"/>
  <c r="LH53" i="4"/>
  <c r="KO53" i="4"/>
  <c r="JV53" i="4"/>
  <c r="JC53" i="4"/>
  <c r="HJ53" i="4"/>
  <c r="GQ53" i="4"/>
  <c r="FX53" i="4"/>
  <c r="FE53" i="4"/>
  <c r="EL53" i="4"/>
  <c r="BZ53" i="4"/>
  <c r="BG53" i="4"/>
  <c r="AN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KO31" i="4"/>
  <c r="JV31" i="4"/>
  <c r="JC31" i="4"/>
  <c r="HJ31" i="4"/>
  <c r="GQ31" i="4"/>
  <c r="FX31" i="4"/>
  <c r="FE31" i="4"/>
  <c r="EL31" i="4"/>
  <c r="CS31" i="4"/>
  <c r="BZ31" i="4"/>
  <c r="BG31" i="4"/>
  <c r="U31" i="4"/>
  <c r="LJ10" i="4"/>
  <c r="JQ10" i="4"/>
  <c r="DU10" i="4"/>
  <c r="CF10" i="4"/>
  <c r="AQ10" i="4"/>
  <c r="B10" i="4"/>
  <c r="LJ8" i="4"/>
  <c r="JQ8" i="4"/>
  <c r="HX8" i="4"/>
  <c r="DU8" i="4"/>
  <c r="CF8" i="4"/>
  <c r="AQ8" i="4"/>
  <c r="B8" i="4"/>
  <c r="BZ76" i="4" l="1"/>
  <c r="MI76" i="4"/>
  <c r="HJ51" i="4"/>
  <c r="MA30" i="4"/>
  <c r="IT76" i="4"/>
  <c r="CS51" i="4"/>
  <c r="HJ30" i="4"/>
  <c r="MA51" i="4"/>
  <c r="CS30" i="4"/>
  <c r="C11" i="5"/>
  <c r="D11" i="5"/>
  <c r="E11" i="5"/>
  <c r="B11" i="5"/>
  <c r="BK76" i="4" l="1"/>
  <c r="LH51" i="4"/>
  <c r="BZ30" i="4"/>
  <c r="LT76" i="4"/>
  <c r="GQ51" i="4"/>
  <c r="LH30" i="4"/>
  <c r="IE76" i="4"/>
  <c r="GQ30" i="4"/>
  <c r="BZ51" i="4"/>
  <c r="KP76" i="4"/>
  <c r="JV30" i="4"/>
  <c r="HA76" i="4"/>
  <c r="AN51" i="4"/>
  <c r="FE30" i="4"/>
  <c r="AN30" i="4"/>
  <c r="JV51" i="4"/>
  <c r="AG76" i="4"/>
  <c r="FE51" i="4"/>
  <c r="HP76" i="4"/>
  <c r="BG30" i="4"/>
  <c r="AV76" i="4"/>
  <c r="KO51" i="4"/>
  <c r="LE76" i="4"/>
  <c r="BG51" i="4"/>
  <c r="FX51" i="4"/>
  <c r="KO30" i="4"/>
  <c r="FX30" i="4"/>
  <c r="JC51" i="4"/>
  <c r="KA76" i="4"/>
  <c r="EL51" i="4"/>
  <c r="JC30"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<sst xmlns="http://schemas.openxmlformats.org/spreadsheetml/2006/main" count="286" uniqueCount="135">
  <si>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</si>
  <si>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</si>
  <si>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</si>
  <si>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</si>
  <si>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</si>
  <si>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</si>
  <si>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</si>
  <si>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</si>
  <si>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</si>
  <si>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</si>
  <si>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</si>
  <si>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</si>
  <si>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</si>
  <si>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</si>
  <si>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</si>
  <si>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</si>
  <si>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</si>
  <si>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</si>
  <si>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</si>
  <si>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</si>
  <si>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</si>
  <si>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</si>
  <si>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</si>
  <si>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</si>
  <si>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</si>
  <si>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</si>
  <si>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</si>
  <si>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</si>
  <si>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</si>
  <si>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</si>
  <si>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</si>
  <si>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</si>
  <si>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</si>
  <si>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</si>
  <si>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</si>
  <si>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</si>
  <si>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</si>
  <si>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</si>
  <si>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</si>
  <si>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</si>
  <si>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</si>
  <si>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</si>
  <si>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</si>
  <si>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</si>
  <si>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</si>
  <si>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</si>
  <si>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</si>
  <si>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</si>
  <si>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</si>
  <si>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</si>
  <si>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</si>
  <si>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</si>
  <si>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</si>
  <si>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</si>
  <si>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</si>
  <si>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</si>
  <si>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</si>
  <si>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</si>
  <si>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</si>
  <si>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</si>
  <si>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</si>
  <si>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</si>
  <si>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</si>
  <si>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</si>
  <si>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</si>
  <si>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</si>
  <si>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</si>
  <si>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</si>
  <si>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</si>
  <si>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</si>
  <si>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</si>
  <si>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</si>
  <si>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</si>
  <si>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</si>
  <si>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</si>
  <si>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</si>
  <si>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</si>
  <si>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</si>
  <si>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</si>
  <si>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</si>
  <si>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</si>
  <si>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</si>
  <si>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</si>
  <si>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</si>
  <si>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</si>
  <si>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</si>
  <si>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</si>
  <si>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</si>
  <si>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</si>
  <si>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</si>
  <si>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</si>
  <si>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</si>
  <si>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</si>
  <si>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</si>
  <si>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</si>
  <si>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</si>
  <si>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</si>
  <si>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</si>
  <si>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</si>
  <si>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</si>
  <si>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</si>
  <si>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</si>
  <si>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</si>
  <si>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</si>
  <si>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</si>
  <si>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</si>
  <si>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</si>
  <si>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</si>
  <si>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</si>
  <si>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</si>
  <si>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</si>
  <si>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</si>
  <si>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</si>
  <si>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千葉市</t>
  </si>
  <si>
    <t>千葉市栄町立体駐車場</t>
  </si>
  <si>
    <t>法非適用</t>
  </si>
  <si>
    <t>駐車場整備事業</t>
  </si>
  <si>
    <t>-</t>
  </si>
  <si>
    <t>Ａ１Ｂ２</t>
  </si>
  <si>
    <t>該当数値なし</t>
  </si>
  <si>
    <t>都市計画駐車場</t>
  </si>
  <si>
    <t>立体式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</si>
  <si>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</si>
  <si>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</si>
  <si>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</si>
  <si>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</si>
  <si>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</si>
  <si>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</si>
  <si>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</si>
  <si>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</si>
  <si>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</si>
  <si>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すでに、建設における駐車場用地取得および建設に関する償還は完了しており、企業債残高は存在しない。ただし、既に耐用年数を経過し、施設の老朽化が進行しているため、収益状況をにらみつつ、費用対効果の高い更新投資を検討する必要がある。</t>
    <rPh sb="5" eb="7">
      <t>ケンセツ</t>
    </rPh>
    <rPh sb="11" eb="14">
      <t>チュウシャジョウ</t>
    </rPh>
    <rPh sb="14" eb="16">
      <t>ヨウチ</t>
    </rPh>
    <rPh sb="16" eb="18">
      <t>シュトク</t>
    </rPh>
    <rPh sb="21" eb="23">
      <t>ケンセツ</t>
    </rPh>
    <rPh sb="24" eb="25">
      <t>カン</t>
    </rPh>
    <rPh sb="27" eb="29">
      <t>ショウカン</t>
    </rPh>
    <rPh sb="30" eb="32">
      <t>カンリョウ</t>
    </rPh>
    <rPh sb="37" eb="39">
      <t>キギョウ</t>
    </rPh>
    <rPh sb="39" eb="40">
      <t>サイ</t>
    </rPh>
    <rPh sb="40" eb="42">
      <t>ザンダカ</t>
    </rPh>
    <rPh sb="43" eb="45">
      <t>ソンザイ</t>
    </rPh>
    <rPh sb="53" eb="54">
      <t>スデ</t>
    </rPh>
    <rPh sb="55" eb="57">
      <t>タイヨウ</t>
    </rPh>
    <rPh sb="57" eb="59">
      <t>ネンスウ</t>
    </rPh>
    <rPh sb="60" eb="62">
      <t>ケイカ</t>
    </rPh>
    <rPh sb="64" eb="66">
      <t>シセツ</t>
    </rPh>
    <rPh sb="67" eb="70">
      <t>ロウキュウカ</t>
    </rPh>
    <rPh sb="71" eb="73">
      <t>シンコウ</t>
    </rPh>
    <rPh sb="80" eb="82">
      <t>シュウエキ</t>
    </rPh>
    <rPh sb="82" eb="84">
      <t>ジョウキョウ</t>
    </rPh>
    <rPh sb="91" eb="96">
      <t>ヒヨウタイコウカ</t>
    </rPh>
    <rPh sb="97" eb="98">
      <t>タカ</t>
    </rPh>
    <rPh sb="99" eb="101">
      <t>コウシン</t>
    </rPh>
    <rPh sb="101" eb="103">
      <t>トウシ</t>
    </rPh>
    <rPh sb="104" eb="106">
      <t>ケントウ</t>
    </rPh>
    <rPh sb="108" eb="110">
      <t>ヒツヨウ</t>
    </rPh>
    <phoneticPr fontId="6"/>
  </si>
  <si>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
　平成28年度については、平成27年度末に利用者減により閉鎖した中央立体駐車場の影響もあり、指定管理者側の収支が改善されたことにより、修繕費の繰出が不要となったため、他会計補助金比率を下げることができた。
　なお、EBITDAについては、指定管理者制度の利用料金制度であり、実際の収益や費用を加味した数値になっていないため、類似団体の平均値と乖離している。
　売上高GOP比率は、改善傾向は見られるものの、類似施設の平均値を下回っており、今後も経営改善に向けた取組を継続する必要がある。</t>
    <rPh sb="1" eb="2">
      <t>ホン</t>
    </rPh>
    <rPh sb="2" eb="3">
      <t>シ</t>
    </rPh>
    <rPh sb="4" eb="7">
      <t>チュウシャジョウ</t>
    </rPh>
    <rPh sb="7" eb="9">
      <t>ジギョウ</t>
    </rPh>
    <rPh sb="19" eb="21">
      <t>チュウオウ</t>
    </rPh>
    <rPh sb="21" eb="23">
      <t>リッタイ</t>
    </rPh>
    <rPh sb="23" eb="26">
      <t>チュウシャジョウ</t>
    </rPh>
    <rPh sb="28" eb="30">
      <t>サカエチョウ</t>
    </rPh>
    <rPh sb="30" eb="32">
      <t>リッタイ</t>
    </rPh>
    <rPh sb="32" eb="35">
      <t>チュウシャジョウ</t>
    </rPh>
    <rPh sb="39" eb="40">
      <t>ショ</t>
    </rPh>
    <rPh sb="41" eb="43">
      <t>ウンエイ</t>
    </rPh>
    <rPh sb="50" eb="51">
      <t>ホン</t>
    </rPh>
    <rPh sb="51" eb="52">
      <t>シ</t>
    </rPh>
    <rPh sb="74" eb="76">
      <t>シュウゼン</t>
    </rPh>
    <rPh sb="77" eb="78">
      <t>ノゾ</t>
    </rPh>
    <rPh sb="79" eb="81">
      <t>カンリ</t>
    </rPh>
    <rPh sb="81" eb="84">
      <t>ウンエイヒ</t>
    </rPh>
    <rPh sb="89" eb="90">
      <t>スベ</t>
    </rPh>
    <rPh sb="91" eb="94">
      <t>ジュエキシャ</t>
    </rPh>
    <rPh sb="94" eb="96">
      <t>フタン</t>
    </rPh>
    <rPh sb="115" eb="117">
      <t>ケッカ</t>
    </rPh>
    <rPh sb="118" eb="120">
      <t>シュウゼン</t>
    </rPh>
    <rPh sb="121" eb="122">
      <t>カカ</t>
    </rPh>
    <rPh sb="123" eb="125">
      <t>ケイヒ</t>
    </rPh>
    <rPh sb="131" eb="132">
      <t>シ</t>
    </rPh>
    <rPh sb="132" eb="134">
      <t>フタン</t>
    </rPh>
    <rPh sb="135" eb="136">
      <t>ショウ</t>
    </rPh>
    <rPh sb="167" eb="169">
      <t>ヘイセイ</t>
    </rPh>
    <rPh sb="237" eb="239">
      <t>クリダ</t>
    </rPh>
    <rPh sb="258" eb="259">
      <t>サ</t>
    </rPh>
    <rPh sb="346" eb="348">
      <t>ウリアゲ</t>
    </rPh>
    <rPh sb="348" eb="349">
      <t>ダカ</t>
    </rPh>
    <rPh sb="352" eb="354">
      <t>ヒリツ</t>
    </rPh>
    <rPh sb="356" eb="358">
      <t>カイゼン</t>
    </rPh>
    <rPh sb="358" eb="360">
      <t>ケイコウ</t>
    </rPh>
    <rPh sb="361" eb="362">
      <t>ミ</t>
    </rPh>
    <rPh sb="369" eb="371">
      <t>ルイジ</t>
    </rPh>
    <rPh sb="371" eb="373">
      <t>シセツ</t>
    </rPh>
    <rPh sb="374" eb="376">
      <t>ヘイキン</t>
    </rPh>
    <rPh sb="376" eb="377">
      <t>チ</t>
    </rPh>
    <rPh sb="378" eb="380">
      <t>シタマワ</t>
    </rPh>
    <rPh sb="385" eb="387">
      <t>コンゴ</t>
    </rPh>
    <rPh sb="388" eb="390">
      <t>ケイエイ</t>
    </rPh>
    <rPh sb="390" eb="392">
      <t>カイゼン</t>
    </rPh>
    <rPh sb="393" eb="394">
      <t>ム</t>
    </rPh>
    <rPh sb="396" eb="398">
      <t>トリクミ</t>
    </rPh>
    <rPh sb="399" eb="401">
      <t>ケイゾク</t>
    </rPh>
    <rPh sb="403" eb="405">
      <t>ヒツヨウ</t>
    </rPh>
    <phoneticPr fontId="6"/>
  </si>
  <si>
    <t>　稼働率については、横ばい、もしくはやや緩やかな上昇傾向で推移しているものの、類似施設の平均には及ばない状況となっている。
　なお、栄町立体駐車場付近にはコインパーキングが多数存在していることに加え、近くにあった大型商業施設が閉店するなど、今後の駐車場需要の低下が懸念される。</t>
    <rPh sb="1" eb="3">
      <t>カドウ</t>
    </rPh>
    <rPh sb="3" eb="4">
      <t>リツ</t>
    </rPh>
    <rPh sb="10" eb="11">
      <t>ヨコ</t>
    </rPh>
    <rPh sb="20" eb="21">
      <t>ユル</t>
    </rPh>
    <rPh sb="24" eb="26">
      <t>ジョウショウ</t>
    </rPh>
    <rPh sb="26" eb="28">
      <t>ケイコウ</t>
    </rPh>
    <rPh sb="29" eb="31">
      <t>スイイ</t>
    </rPh>
    <rPh sb="39" eb="41">
      <t>ルイジ</t>
    </rPh>
    <rPh sb="41" eb="43">
      <t>シセツ</t>
    </rPh>
    <rPh sb="44" eb="46">
      <t>ヘイキン</t>
    </rPh>
    <rPh sb="48" eb="49">
      <t>オヨ</t>
    </rPh>
    <rPh sb="52" eb="54">
      <t>ジョウキョウ</t>
    </rPh>
    <rPh sb="66" eb="68">
      <t>サカエチョウ</t>
    </rPh>
    <rPh sb="68" eb="70">
      <t>リッタイ</t>
    </rPh>
    <rPh sb="70" eb="73">
      <t>チュウシャジョウ</t>
    </rPh>
    <rPh sb="73" eb="75">
      <t>フキン</t>
    </rPh>
    <rPh sb="86" eb="88">
      <t>タスウ</t>
    </rPh>
    <rPh sb="88" eb="90">
      <t>ソンザイ</t>
    </rPh>
    <rPh sb="97" eb="98">
      <t>クワ</t>
    </rPh>
    <rPh sb="100" eb="101">
      <t>チカ</t>
    </rPh>
    <rPh sb="106" eb="108">
      <t>オオガタ</t>
    </rPh>
    <rPh sb="108" eb="110">
      <t>ショウギョウ</t>
    </rPh>
    <rPh sb="110" eb="112">
      <t>シセツ</t>
    </rPh>
    <rPh sb="113" eb="115">
      <t>ヘイテン</t>
    </rPh>
    <rPh sb="120" eb="122">
      <t>コンゴ</t>
    </rPh>
    <rPh sb="123" eb="126">
      <t>チュウシャジョウ</t>
    </rPh>
    <rPh sb="126" eb="128">
      <t>ジュヨウ</t>
    </rPh>
    <rPh sb="129" eb="131">
      <t>テイカ</t>
    </rPh>
    <rPh sb="132" eb="134">
      <t>ケネン</t>
    </rPh>
    <phoneticPr fontId="6"/>
  </si>
  <si>
    <t>　赤字を計上していた中央立体駐車場を閉鎖し、黒字である栄町立体駐車場のみ事業継続することで、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収益を伸ばすには稼働率の上昇が不可欠であるが、近辺の駐車場の競合や、近隣の大型商業施設の閉鎖や競輪場施設の一時閉鎖などにより、駐車場需要の低下が懸念される。
　今後は、近隣の開発状況等に留意しつつ、大規模改修や建替えのタイミングを踏まえ、施設のあり方について検討を行う必要がある。</t>
    <rPh sb="1" eb="3">
      <t>アカジ</t>
    </rPh>
    <rPh sb="4" eb="6">
      <t>ケイジョウ</t>
    </rPh>
    <rPh sb="10" eb="12">
      <t>チュウオウ</t>
    </rPh>
    <rPh sb="12" eb="14">
      <t>リッタイ</t>
    </rPh>
    <rPh sb="14" eb="17">
      <t>チュウシャジョウ</t>
    </rPh>
    <rPh sb="18" eb="20">
      <t>ヘイサ</t>
    </rPh>
    <rPh sb="22" eb="24">
      <t>クロジ</t>
    </rPh>
    <rPh sb="27" eb="29">
      <t>サカエチョウ</t>
    </rPh>
    <rPh sb="29" eb="31">
      <t>リッタイ</t>
    </rPh>
    <rPh sb="31" eb="34">
      <t>チュウシャジョウ</t>
    </rPh>
    <rPh sb="36" eb="38">
      <t>ジギョウ</t>
    </rPh>
    <rPh sb="38" eb="40">
      <t>ケイゾク</t>
    </rPh>
    <rPh sb="46" eb="47">
      <t>ホン</t>
    </rPh>
    <rPh sb="47" eb="48">
      <t>シ</t>
    </rPh>
    <rPh sb="49" eb="52">
      <t>チュウシャジョウ</t>
    </rPh>
    <rPh sb="52" eb="54">
      <t>ジギョウ</t>
    </rPh>
    <rPh sb="55" eb="57">
      <t>オオハバ</t>
    </rPh>
    <rPh sb="58" eb="60">
      <t>カイゼン</t>
    </rPh>
    <rPh sb="68" eb="70">
      <t>サカエチョウ</t>
    </rPh>
    <rPh sb="70" eb="72">
      <t>リッタイ</t>
    </rPh>
    <rPh sb="72" eb="75">
      <t>チュウシャジョウ</t>
    </rPh>
    <rPh sb="76" eb="78">
      <t>タイヨウ</t>
    </rPh>
    <rPh sb="78" eb="80">
      <t>ネンスウ</t>
    </rPh>
    <rPh sb="81" eb="83">
      <t>ケイカ</t>
    </rPh>
    <rPh sb="137" eb="139">
      <t>シュウエキ</t>
    </rPh>
    <rPh sb="140" eb="141">
      <t>ノ</t>
    </rPh>
    <rPh sb="145" eb="147">
      <t>カドウ</t>
    </rPh>
    <rPh sb="147" eb="148">
      <t>リツ</t>
    </rPh>
    <rPh sb="149" eb="151">
      <t>ジョウショウ</t>
    </rPh>
    <rPh sb="152" eb="155">
      <t>フカケツ</t>
    </rPh>
    <rPh sb="160" eb="162">
      <t>キンペン</t>
    </rPh>
    <rPh sb="163" eb="166">
      <t>チュウシャジョウ</t>
    </rPh>
    <rPh sb="167" eb="169">
      <t>キョウゴウ</t>
    </rPh>
    <rPh sb="171" eb="173">
      <t>キンリン</t>
    </rPh>
    <rPh sb="174" eb="176">
      <t>オオガタ</t>
    </rPh>
    <rPh sb="176" eb="178">
      <t>ショウギョウ</t>
    </rPh>
    <rPh sb="178" eb="180">
      <t>シセツ</t>
    </rPh>
    <rPh sb="181" eb="183">
      <t>ヘイサ</t>
    </rPh>
    <rPh sb="184" eb="186">
      <t>ケイリン</t>
    </rPh>
    <rPh sb="186" eb="187">
      <t>ジョウ</t>
    </rPh>
    <rPh sb="187" eb="189">
      <t>シセツ</t>
    </rPh>
    <rPh sb="190" eb="192">
      <t>イチジ</t>
    </rPh>
    <rPh sb="192" eb="194">
      <t>ヘイサ</t>
    </rPh>
    <rPh sb="200" eb="203">
      <t>チュウシャジョウ</t>
    </rPh>
    <rPh sb="203" eb="205">
      <t>ジュヨウ</t>
    </rPh>
    <rPh sb="206" eb="208">
      <t>テイカ</t>
    </rPh>
    <rPh sb="209" eb="211">
      <t>ケネン</t>
    </rPh>
    <rPh sb="217" eb="219">
      <t>コンゴ</t>
    </rPh>
    <rPh sb="221" eb="223">
      <t>キンリン</t>
    </rPh>
    <rPh sb="230" eb="232">
      <t>リュウイ</t>
    </rPh>
    <rPh sb="269" eb="270">
      <t>オコナ</t>
    </rPh>
    <rPh sb="271" eb="27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</si>
</sst>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0" fillId="0" borderId="9"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106.4</c:v>
                </c:pt>
                <c:pt idx="1">
                  <c:v>123.6</c:v>
                </c:pt>
                <c:pt idx="2">
                  <c:v>131.1</c:v>
                </c:pt>
                <c:pt idx="3">
                  <c:v>137.30000000000001</c:v>
                </c:pt>
                <c:pt idx="4">
                  <c:v>146.30000000000001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666408"/>
        <c:axId val="59966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666408"/>
        <c:axId val="599666800"/>
      </c:lineChart>
      <c:dateAx>
        <c:axId val="599666408"/>
        <c:scaling>
          <c:orientation val="minMax"/>
        </c:scaling>
        <c:delete val="1"/>
        <c:axPos val="b"/>
        <c:numFmt formatCode="ge" sourceLinked="1"/>
        <c:majorTickMark val="none"/>
        <c:minorTickMark val="none"/>
        <c:tickLblPos val="none"/>
        <c:crossAx val="599666800"/>
        <c:crosses val="autoZero"/>
        <c:auto val="1"/>
        <c:lblOffset val="100"/>
        <c:baseTimeUnit val="years"/>
      </c:dateAx>
      <c:valAx>
        <c:axId val="59966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6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667584"/>
        <c:axId val="59966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667584"/>
        <c:axId val="599667976"/>
      </c:lineChart>
      <c:dateAx>
        <c:axId val="599667584"/>
        <c:scaling>
          <c:orientation val="minMax"/>
        </c:scaling>
        <c:delete val="1"/>
        <c:axPos val="b"/>
        <c:numFmt formatCode="ge" sourceLinked="1"/>
        <c:majorTickMark val="none"/>
        <c:minorTickMark val="none"/>
        <c:tickLblPos val="none"/>
        <c:crossAx val="599667976"/>
        <c:crosses val="autoZero"/>
        <c:auto val="1"/>
        <c:lblOffset val="100"/>
        <c:baseTimeUnit val="years"/>
      </c:dateAx>
      <c:valAx>
        <c:axId val="59966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668760"/>
        <c:axId val="3204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668760"/>
        <c:axId val="320453144"/>
      </c:lineChart>
      <c:dateAx>
        <c:axId val="599668760"/>
        <c:scaling>
          <c:orientation val="minMax"/>
        </c:scaling>
        <c:delete val="1"/>
        <c:axPos val="b"/>
        <c:numFmt formatCode="ge" sourceLinked="1"/>
        <c:majorTickMark val="none"/>
        <c:minorTickMark val="none"/>
        <c:tickLblPos val="none"/>
        <c:crossAx val="320453144"/>
        <c:crosses val="autoZero"/>
        <c:auto val="1"/>
        <c:lblOffset val="100"/>
        <c:baseTimeUnit val="years"/>
      </c:dateAx>
      <c:valAx>
        <c:axId val="32045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6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0453928"/>
        <c:axId val="32045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0453928"/>
        <c:axId val="320454320"/>
      </c:lineChart>
      <c:dateAx>
        <c:axId val="320453928"/>
        <c:scaling>
          <c:orientation val="minMax"/>
        </c:scaling>
        <c:delete val="1"/>
        <c:axPos val="b"/>
        <c:numFmt formatCode="ge" sourceLinked="1"/>
        <c:majorTickMark val="none"/>
        <c:minorTickMark val="none"/>
        <c:tickLblPos val="none"/>
        <c:crossAx val="320454320"/>
        <c:crosses val="autoZero"/>
        <c:auto val="1"/>
        <c:lblOffset val="100"/>
        <c:baseTimeUnit val="years"/>
      </c:dateAx>
      <c:valAx>
        <c:axId val="32045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5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57.2</c:v>
                </c:pt>
                <c:pt idx="1">
                  <c:v>100</c:v>
                </c:pt>
                <c:pt idx="2">
                  <c:v>100</c:v>
                </c:pt>
                <c:pt idx="3">
                  <c:v>100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0455104"/>
        <c:axId val="32045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0455104"/>
        <c:axId val="320455496"/>
      </c:lineChart>
      <c:dateAx>
        <c:axId val="320455104"/>
        <c:scaling>
          <c:orientation val="minMax"/>
        </c:scaling>
        <c:delete val="1"/>
        <c:axPos val="b"/>
        <c:numFmt formatCode="ge" sourceLinked="1"/>
        <c:majorTickMark val="none"/>
        <c:minorTickMark val="none"/>
        <c:tickLblPos val="none"/>
        <c:crossAx val="320455496"/>
        <c:crosses val="autoZero"/>
        <c:auto val="1"/>
        <c:lblOffset val="100"/>
        <c:baseTimeUnit val="years"/>
      </c:dateAx>
      <c:valAx>
        <c:axId val="32045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5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23</c:v>
                </c:pt>
                <c:pt idx="1">
                  <c:v>24</c:v>
                </c:pt>
                <c:pt idx="2">
                  <c:v>51</c:v>
                </c:pt>
                <c:pt idx="3">
                  <c:v>34</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0456280"/>
        <c:axId val="3204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0456280"/>
        <c:axId val="320456672"/>
      </c:lineChart>
      <c:dateAx>
        <c:axId val="320456280"/>
        <c:scaling>
          <c:orientation val="minMax"/>
        </c:scaling>
        <c:delete val="1"/>
        <c:axPos val="b"/>
        <c:numFmt formatCode="ge" sourceLinked="1"/>
        <c:majorTickMark val="none"/>
        <c:minorTickMark val="none"/>
        <c:tickLblPos val="none"/>
        <c:crossAx val="320456672"/>
        <c:crosses val="autoZero"/>
        <c:auto val="1"/>
        <c:lblOffset val="100"/>
        <c:baseTimeUnit val="years"/>
      </c:dateAx>
      <c:valAx>
        <c:axId val="32045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45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43.5</c:v>
                </c:pt>
                <c:pt idx="1">
                  <c:v>43.8</c:v>
                </c:pt>
                <c:pt idx="2">
                  <c:v>48.1</c:v>
                </c:pt>
                <c:pt idx="3">
                  <c:v>50.8</c:v>
                </c:pt>
                <c:pt idx="4">
                  <c:v>53.5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0457456"/>
        <c:axId val="32045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0457456"/>
        <c:axId val="320457848"/>
      </c:lineChart>
      <c:dateAx>
        <c:axId val="320457456"/>
        <c:scaling>
          <c:orientation val="minMax"/>
        </c:scaling>
        <c:delete val="1"/>
        <c:axPos val="b"/>
        <c:numFmt formatCode="ge" sourceLinked="1"/>
        <c:majorTickMark val="none"/>
        <c:minorTickMark val="none"/>
        <c:tickLblPos val="none"/>
        <c:crossAx val="320457848"/>
        <c:crosses val="autoZero"/>
        <c:auto val="1"/>
        <c:lblOffset val="100"/>
        <c:baseTimeUnit val="years"/>
      </c:dateAx>
      <c:valAx>
        <c:axId val="32045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5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c:v>
                </c:pt>
                <c:pt idx="1">
                  <c:v>19.100000000000001</c:v>
                </c:pt>
                <c:pt idx="2">
                  <c:v>23.7</c:v>
                </c:pt>
                <c:pt idx="3">
                  <c:v>27.2</c:v>
                </c:pt>
                <c:pt idx="4">
                  <c:v>31.9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0458632"/>
        <c:axId val="3204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0458632"/>
        <c:axId val="320459024"/>
      </c:lineChart>
      <c:dateAx>
        <c:axId val="320458632"/>
        <c:scaling>
          <c:orientation val="minMax"/>
        </c:scaling>
        <c:delete val="1"/>
        <c:axPos val="b"/>
        <c:numFmt formatCode="ge" sourceLinked="1"/>
        <c:majorTickMark val="none"/>
        <c:minorTickMark val="none"/>
        <c:tickLblPos val="none"/>
        <c:crossAx val="320459024"/>
        <c:crosses val="autoZero"/>
        <c:auto val="1"/>
        <c:lblOffset val="100"/>
        <c:baseTimeUnit val="years"/>
      </c:dateAx>
      <c:valAx>
        <c:axId val="32045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5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-1044</c:v>
                </c:pt>
                <c:pt idx="1">
                  <c:v>-987</c:v>
                </c:pt>
                <c:pt idx="2">
                  <c:v>-2318</c:v>
                </c:pt>
                <c:pt idx="3">
                  <c:v>-1528</c:v>
                </c:pt>
                <c:pt idx="4">
                  <c:v>3330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0459808"/>
        <c:axId val="32046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0459808"/>
        <c:axId val="320460200"/>
      </c:lineChart>
      <c:dateAx>
        <c:axId val="320459808"/>
        <c:scaling>
          <c:orientation val="minMax"/>
        </c:scaling>
        <c:delete val="1"/>
        <c:axPos val="b"/>
        <c:numFmt formatCode="ge" sourceLinked="1"/>
        <c:majorTickMark val="none"/>
        <c:minorTickMark val="none"/>
        <c:tickLblPos val="none"/>
        <c:crossAx val="320460200"/>
        <c:crosses val="autoZero"/>
        <c:auto val="1"/>
        <c:lblOffset val="100"/>
        <c:baseTimeUnit val="years"/>
      </c:dateAx>
      <c:valAx>
        <c:axId val="320460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4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千葉県千葉市　千葉市栄町立体駐車場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3610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260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106.4</v>
      </c>
      <c r="V31" s="117"/>
      <c r="W31" s="117"/>
      <c r="X31" s="117"/>
      <c r="Y31" s="117"/>
      <c r="Z31" s="117"/>
      <c r="AA31" s="117"/>
      <c r="AB31" s="117"/>
      <c r="AC31" s="117"/>
      <c r="AD31" s="117"/>
      <c r="AE31" s="117"/>
      <c r="AF31" s="117"/>
      <c r="AG31" s="117"/>
      <c r="AH31" s="117"/>
      <c r="AI31" s="117"/>
      <c r="AJ31" s="117"/>
      <c r="AK31" s="117"/>
      <c r="AL31" s="117"/>
      <c r="AM31" s="117"/>
      <c r="AN31" s="117">
        <f>データ!Z7</f>
        <v>123.6</v>
      </c>
      <c r="AO31" s="117"/>
      <c r="AP31" s="117"/>
      <c r="AQ31" s="117"/>
      <c r="AR31" s="117"/>
      <c r="AS31" s="117"/>
      <c r="AT31" s="117"/>
      <c r="AU31" s="117"/>
      <c r="AV31" s="117"/>
      <c r="AW31" s="117"/>
      <c r="AX31" s="117"/>
      <c r="AY31" s="117"/>
      <c r="AZ31" s="117"/>
      <c r="BA31" s="117"/>
      <c r="BB31" s="117"/>
      <c r="BC31" s="117"/>
      <c r="BD31" s="117"/>
      <c r="BE31" s="117"/>
      <c r="BF31" s="117"/>
      <c r="BG31" s="117">
        <f>データ!AA7</f>
        <v>131.1</v>
      </c>
      <c r="BH31" s="117"/>
      <c r="BI31" s="117"/>
      <c r="BJ31" s="117"/>
      <c r="BK31" s="117"/>
      <c r="BL31" s="117"/>
      <c r="BM31" s="117"/>
      <c r="BN31" s="117"/>
      <c r="BO31" s="117"/>
      <c r="BP31" s="117"/>
      <c r="BQ31" s="117"/>
      <c r="BR31" s="117"/>
      <c r="BS31" s="117"/>
      <c r="BT31" s="117"/>
      <c r="BU31" s="117"/>
      <c r="BV31" s="117"/>
      <c r="BW31" s="117"/>
      <c r="BX31" s="117"/>
      <c r="BY31" s="117"/>
      <c r="BZ31" s="117">
        <f>データ!AB7</f>
        <v>137.30000000000001</v>
      </c>
      <c r="CA31" s="117"/>
      <c r="CB31" s="117"/>
      <c r="CC31" s="117"/>
      <c r="CD31" s="117"/>
      <c r="CE31" s="117"/>
      <c r="CF31" s="117"/>
      <c r="CG31" s="117"/>
      <c r="CH31" s="117"/>
      <c r="CI31" s="117"/>
      <c r="CJ31" s="117"/>
      <c r="CK31" s="117"/>
      <c r="CL31" s="117"/>
      <c r="CM31" s="117"/>
      <c r="CN31" s="117"/>
      <c r="CO31" s="117"/>
      <c r="CP31" s="117"/>
      <c r="CQ31" s="117"/>
      <c r="CR31" s="117"/>
      <c r="CS31" s="117">
        <f>データ!AC7</f>
        <v>146.30000000000001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57.2</v>
      </c>
      <c r="EM31" s="117"/>
      <c r="EN31" s="117"/>
      <c r="EO31" s="117"/>
      <c r="EP31" s="117"/>
      <c r="EQ31" s="117"/>
      <c r="ER31" s="117"/>
      <c r="ES31" s="117"/>
      <c r="ET31" s="117"/>
      <c r="EU31" s="117"/>
      <c r="EV31" s="117"/>
      <c r="EW31" s="117"/>
      <c r="EX31" s="117"/>
      <c r="EY31" s="117"/>
      <c r="EZ31" s="117"/>
      <c r="FA31" s="117"/>
      <c r="FB31" s="117"/>
      <c r="FC31" s="117"/>
      <c r="FD31" s="117"/>
      <c r="FE31" s="117">
        <f>データ!AK7</f>
        <v>100</v>
      </c>
      <c r="FF31" s="117"/>
      <c r="FG31" s="117"/>
      <c r="FH31" s="117"/>
      <c r="FI31" s="117"/>
      <c r="FJ31" s="117"/>
      <c r="FK31" s="117"/>
      <c r="FL31" s="117"/>
      <c r="FM31" s="117"/>
      <c r="FN31" s="117"/>
      <c r="FO31" s="117"/>
      <c r="FP31" s="117"/>
      <c r="FQ31" s="117"/>
      <c r="FR31" s="117"/>
      <c r="FS31" s="117"/>
      <c r="FT31" s="117"/>
      <c r="FU31" s="117"/>
      <c r="FV31" s="117"/>
      <c r="FW31" s="117"/>
      <c r="FX31" s="117">
        <f>データ!AL7</f>
        <v>100</v>
      </c>
      <c r="FY31" s="117"/>
      <c r="FZ31" s="117"/>
      <c r="GA31" s="117"/>
      <c r="GB31" s="117"/>
      <c r="GC31" s="117"/>
      <c r="GD31" s="117"/>
      <c r="GE31" s="117"/>
      <c r="GF31" s="117"/>
      <c r="GG31" s="117"/>
      <c r="GH31" s="117"/>
      <c r="GI31" s="117"/>
      <c r="GJ31" s="117"/>
      <c r="GK31" s="117"/>
      <c r="GL31" s="117"/>
      <c r="GM31" s="117"/>
      <c r="GN31" s="117"/>
      <c r="GO31" s="117"/>
      <c r="GP31" s="117"/>
      <c r="GQ31" s="117">
        <f>データ!AM7</f>
        <v>100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43.5</v>
      </c>
      <c r="JD31" s="119"/>
      <c r="JE31" s="119"/>
      <c r="JF31" s="119"/>
      <c r="JG31" s="119"/>
      <c r="JH31" s="119"/>
      <c r="JI31" s="119"/>
      <c r="JJ31" s="119"/>
      <c r="JK31" s="119"/>
      <c r="JL31" s="119"/>
      <c r="JM31" s="119"/>
      <c r="JN31" s="119"/>
      <c r="JO31" s="119"/>
      <c r="JP31" s="119"/>
      <c r="JQ31" s="119"/>
      <c r="JR31" s="119"/>
      <c r="JS31" s="119"/>
      <c r="JT31" s="119"/>
      <c r="JU31" s="120"/>
      <c r="JV31" s="118">
        <f>データ!DL7</f>
        <v>43.8</v>
      </c>
      <c r="JW31" s="119"/>
      <c r="JX31" s="119"/>
      <c r="JY31" s="119"/>
      <c r="JZ31" s="119"/>
      <c r="KA31" s="119"/>
      <c r="KB31" s="119"/>
      <c r="KC31" s="119"/>
      <c r="KD31" s="119"/>
      <c r="KE31" s="119"/>
      <c r="KF31" s="119"/>
      <c r="KG31" s="119"/>
      <c r="KH31" s="119"/>
      <c r="KI31" s="119"/>
      <c r="KJ31" s="119"/>
      <c r="KK31" s="119"/>
      <c r="KL31" s="119"/>
      <c r="KM31" s="119"/>
      <c r="KN31" s="120"/>
      <c r="KO31" s="118">
        <f>データ!DM7</f>
        <v>48.1</v>
      </c>
      <c r="KP31" s="119"/>
      <c r="KQ31" s="119"/>
      <c r="KR31" s="119"/>
      <c r="KS31" s="119"/>
      <c r="KT31" s="119"/>
      <c r="KU31" s="119"/>
      <c r="KV31" s="119"/>
      <c r="KW31" s="119"/>
      <c r="KX31" s="119"/>
      <c r="KY31" s="119"/>
      <c r="KZ31" s="119"/>
      <c r="LA31" s="119"/>
      <c r="LB31" s="119"/>
      <c r="LC31" s="119"/>
      <c r="LD31" s="119"/>
      <c r="LE31" s="119"/>
      <c r="LF31" s="119"/>
      <c r="LG31" s="120"/>
      <c r="LH31" s="118">
        <f>データ!DN7</f>
        <v>50.8</v>
      </c>
      <c r="LI31" s="119"/>
      <c r="LJ31" s="119"/>
      <c r="LK31" s="119"/>
      <c r="LL31" s="119"/>
      <c r="LM31" s="119"/>
      <c r="LN31" s="119"/>
      <c r="LO31" s="119"/>
      <c r="LP31" s="119"/>
      <c r="LQ31" s="119"/>
      <c r="LR31" s="119"/>
      <c r="LS31" s="119"/>
      <c r="LT31" s="119"/>
      <c r="LU31" s="119"/>
      <c r="LV31" s="119"/>
      <c r="LW31" s="119"/>
      <c r="LX31" s="119"/>
      <c r="LY31" s="119"/>
      <c r="LZ31" s="120"/>
      <c r="MA31" s="118">
        <f>データ!DO7</f>
        <v>53.5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131</v>
      </c>
      <c r="NE32" s="122"/>
      <c r="NF32" s="122"/>
      <c r="NG32" s="122"/>
      <c r="NH32" s="122"/>
      <c r="NI32" s="122"/>
      <c r="NJ32" s="122"/>
      <c r="NK32" s="122"/>
      <c r="NL32" s="122"/>
      <c r="NM32" s="122"/>
      <c r="NN32" s="122"/>
      <c r="NO32" s="122"/>
      <c r="NP32" s="122"/>
      <c r="NQ32" s="122"/>
      <c r="NR32" s="12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1" t="s">
        <v>133</v>
      </c>
      <c r="NE49" s="122"/>
      <c r="NF49" s="122"/>
      <c r="NG49" s="122"/>
      <c r="NH49" s="122"/>
      <c r="NI49" s="122"/>
      <c r="NJ49" s="122"/>
      <c r="NK49" s="122"/>
      <c r="NL49" s="122"/>
      <c r="NM49" s="122"/>
      <c r="NN49" s="122"/>
      <c r="NO49" s="122"/>
      <c r="NP49" s="122"/>
      <c r="NQ49" s="122"/>
      <c r="NR49" s="123"/>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1"/>
      <c r="NE50" s="122"/>
      <c r="NF50" s="122"/>
      <c r="NG50" s="122"/>
      <c r="NH50" s="122"/>
      <c r="NI50" s="122"/>
      <c r="NJ50" s="122"/>
      <c r="NK50" s="122"/>
      <c r="NL50" s="122"/>
      <c r="NM50" s="122"/>
      <c r="NN50" s="122"/>
      <c r="NO50" s="122"/>
      <c r="NP50" s="122"/>
      <c r="NQ50" s="122"/>
      <c r="NR50" s="123"/>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21"/>
      <c r="NE51" s="122"/>
      <c r="NF51" s="122"/>
      <c r="NG51" s="122"/>
      <c r="NH51" s="122"/>
      <c r="NI51" s="122"/>
      <c r="NJ51" s="122"/>
      <c r="NK51" s="122"/>
      <c r="NL51" s="122"/>
      <c r="NM51" s="122"/>
      <c r="NN51" s="122"/>
      <c r="NO51" s="122"/>
      <c r="NP51" s="122"/>
      <c r="NQ51" s="122"/>
      <c r="NR51" s="123"/>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8">
        <f>データ!AU7</f>
        <v>23</v>
      </c>
      <c r="V52" s="128"/>
      <c r="W52" s="128"/>
      <c r="X52" s="128"/>
      <c r="Y52" s="128"/>
      <c r="Z52" s="128"/>
      <c r="AA52" s="128"/>
      <c r="AB52" s="128"/>
      <c r="AC52" s="128"/>
      <c r="AD52" s="128"/>
      <c r="AE52" s="128"/>
      <c r="AF52" s="128"/>
      <c r="AG52" s="128"/>
      <c r="AH52" s="128"/>
      <c r="AI52" s="128"/>
      <c r="AJ52" s="128"/>
      <c r="AK52" s="128"/>
      <c r="AL52" s="128"/>
      <c r="AM52" s="128"/>
      <c r="AN52" s="128">
        <f>データ!AV7</f>
        <v>24</v>
      </c>
      <c r="AO52" s="128"/>
      <c r="AP52" s="128"/>
      <c r="AQ52" s="128"/>
      <c r="AR52" s="128"/>
      <c r="AS52" s="128"/>
      <c r="AT52" s="128"/>
      <c r="AU52" s="128"/>
      <c r="AV52" s="128"/>
      <c r="AW52" s="128"/>
      <c r="AX52" s="128"/>
      <c r="AY52" s="128"/>
      <c r="AZ52" s="128"/>
      <c r="BA52" s="128"/>
      <c r="BB52" s="128"/>
      <c r="BC52" s="128"/>
      <c r="BD52" s="128"/>
      <c r="BE52" s="128"/>
      <c r="BF52" s="128"/>
      <c r="BG52" s="128">
        <f>データ!AW7</f>
        <v>51</v>
      </c>
      <c r="BH52" s="128"/>
      <c r="BI52" s="128"/>
      <c r="BJ52" s="128"/>
      <c r="BK52" s="128"/>
      <c r="BL52" s="128"/>
      <c r="BM52" s="128"/>
      <c r="BN52" s="128"/>
      <c r="BO52" s="128"/>
      <c r="BP52" s="128"/>
      <c r="BQ52" s="128"/>
      <c r="BR52" s="128"/>
      <c r="BS52" s="128"/>
      <c r="BT52" s="128"/>
      <c r="BU52" s="128"/>
      <c r="BV52" s="128"/>
      <c r="BW52" s="128"/>
      <c r="BX52" s="128"/>
      <c r="BY52" s="128"/>
      <c r="BZ52" s="128">
        <f>データ!AX7</f>
        <v>34</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v>
      </c>
      <c r="EM52" s="117"/>
      <c r="EN52" s="117"/>
      <c r="EO52" s="117"/>
      <c r="EP52" s="117"/>
      <c r="EQ52" s="117"/>
      <c r="ER52" s="117"/>
      <c r="ES52" s="117"/>
      <c r="ET52" s="117"/>
      <c r="EU52" s="117"/>
      <c r="EV52" s="117"/>
      <c r="EW52" s="117"/>
      <c r="EX52" s="117"/>
      <c r="EY52" s="117"/>
      <c r="EZ52" s="117"/>
      <c r="FA52" s="117"/>
      <c r="FB52" s="117"/>
      <c r="FC52" s="117"/>
      <c r="FD52" s="117"/>
      <c r="FE52" s="117">
        <f>データ!BG7</f>
        <v>19.100000000000001</v>
      </c>
      <c r="FF52" s="117"/>
      <c r="FG52" s="117"/>
      <c r="FH52" s="117"/>
      <c r="FI52" s="117"/>
      <c r="FJ52" s="117"/>
      <c r="FK52" s="117"/>
      <c r="FL52" s="117"/>
      <c r="FM52" s="117"/>
      <c r="FN52" s="117"/>
      <c r="FO52" s="117"/>
      <c r="FP52" s="117"/>
      <c r="FQ52" s="117"/>
      <c r="FR52" s="117"/>
      <c r="FS52" s="117"/>
      <c r="FT52" s="117"/>
      <c r="FU52" s="117"/>
      <c r="FV52" s="117"/>
      <c r="FW52" s="117"/>
      <c r="FX52" s="117">
        <f>データ!BH7</f>
        <v>23.7</v>
      </c>
      <c r="FY52" s="117"/>
      <c r="FZ52" s="117"/>
      <c r="GA52" s="117"/>
      <c r="GB52" s="117"/>
      <c r="GC52" s="117"/>
      <c r="GD52" s="117"/>
      <c r="GE52" s="117"/>
      <c r="GF52" s="117"/>
      <c r="GG52" s="117"/>
      <c r="GH52" s="117"/>
      <c r="GI52" s="117"/>
      <c r="GJ52" s="117"/>
      <c r="GK52" s="117"/>
      <c r="GL52" s="117"/>
      <c r="GM52" s="117"/>
      <c r="GN52" s="117"/>
      <c r="GO52" s="117"/>
      <c r="GP52" s="117"/>
      <c r="GQ52" s="117">
        <f>データ!BI7</f>
        <v>27.2</v>
      </c>
      <c r="GR52" s="117"/>
      <c r="GS52" s="117"/>
      <c r="GT52" s="117"/>
      <c r="GU52" s="117"/>
      <c r="GV52" s="117"/>
      <c r="GW52" s="117"/>
      <c r="GX52" s="117"/>
      <c r="GY52" s="117"/>
      <c r="GZ52" s="117"/>
      <c r="HA52" s="117"/>
      <c r="HB52" s="117"/>
      <c r="HC52" s="117"/>
      <c r="HD52" s="117"/>
      <c r="HE52" s="117"/>
      <c r="HF52" s="117"/>
      <c r="HG52" s="117"/>
      <c r="HH52" s="117"/>
      <c r="HI52" s="117"/>
      <c r="HJ52" s="117">
        <f>データ!BJ7</f>
        <v>31.9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-1044</v>
      </c>
      <c r="JD52" s="128"/>
      <c r="JE52" s="128"/>
      <c r="JF52" s="128"/>
      <c r="JG52" s="128"/>
      <c r="JH52" s="128"/>
      <c r="JI52" s="128"/>
      <c r="JJ52" s="128"/>
      <c r="JK52" s="128"/>
      <c r="JL52" s="128"/>
      <c r="JM52" s="128"/>
      <c r="JN52" s="128"/>
      <c r="JO52" s="128"/>
      <c r="JP52" s="128"/>
      <c r="JQ52" s="128"/>
      <c r="JR52" s="128"/>
      <c r="JS52" s="128"/>
      <c r="JT52" s="128"/>
      <c r="JU52" s="128"/>
      <c r="JV52" s="128">
        <f>データ!BR7</f>
        <v>-987</v>
      </c>
      <c r="JW52" s="128"/>
      <c r="JX52" s="128"/>
      <c r="JY52" s="128"/>
      <c r="JZ52" s="128"/>
      <c r="KA52" s="128"/>
      <c r="KB52" s="128"/>
      <c r="KC52" s="128"/>
      <c r="KD52" s="128"/>
      <c r="KE52" s="128"/>
      <c r="KF52" s="128"/>
      <c r="KG52" s="128"/>
      <c r="KH52" s="128"/>
      <c r="KI52" s="128"/>
      <c r="KJ52" s="128"/>
      <c r="KK52" s="128"/>
      <c r="KL52" s="128"/>
      <c r="KM52" s="128"/>
      <c r="KN52" s="128"/>
      <c r="KO52" s="128">
        <f>データ!BS7</f>
        <v>-2318</v>
      </c>
      <c r="KP52" s="128"/>
      <c r="KQ52" s="128"/>
      <c r="KR52" s="128"/>
      <c r="KS52" s="128"/>
      <c r="KT52" s="128"/>
      <c r="KU52" s="128"/>
      <c r="KV52" s="128"/>
      <c r="KW52" s="128"/>
      <c r="KX52" s="128"/>
      <c r="KY52" s="128"/>
      <c r="KZ52" s="128"/>
      <c r="LA52" s="128"/>
      <c r="LB52" s="128"/>
      <c r="LC52" s="128"/>
      <c r="LD52" s="128"/>
      <c r="LE52" s="128"/>
      <c r="LF52" s="128"/>
      <c r="LG52" s="128"/>
      <c r="LH52" s="128">
        <f>データ!BT7</f>
        <v>-1528</v>
      </c>
      <c r="LI52" s="128"/>
      <c r="LJ52" s="128"/>
      <c r="LK52" s="128"/>
      <c r="LL52" s="128"/>
      <c r="LM52" s="128"/>
      <c r="LN52" s="128"/>
      <c r="LO52" s="128"/>
      <c r="LP52" s="128"/>
      <c r="LQ52" s="128"/>
      <c r="LR52" s="128"/>
      <c r="LS52" s="128"/>
      <c r="LT52" s="128"/>
      <c r="LU52" s="128"/>
      <c r="LV52" s="128"/>
      <c r="LW52" s="128"/>
      <c r="LX52" s="128"/>
      <c r="LY52" s="128"/>
      <c r="LZ52" s="128"/>
      <c r="MA52" s="128">
        <f>データ!BU7</f>
        <v>3330</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21"/>
      <c r="NE52" s="122"/>
      <c r="NF52" s="122"/>
      <c r="NG52" s="122"/>
      <c r="NH52" s="122"/>
      <c r="NI52" s="122"/>
      <c r="NJ52" s="122"/>
      <c r="NK52" s="122"/>
      <c r="NL52" s="122"/>
      <c r="NM52" s="122"/>
      <c r="NN52" s="122"/>
      <c r="NO52" s="122"/>
      <c r="NP52" s="122"/>
      <c r="NQ52" s="122"/>
      <c r="NR52" s="123"/>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8">
        <f>データ!AZ7</f>
        <v>171</v>
      </c>
      <c r="V53" s="128"/>
      <c r="W53" s="128"/>
      <c r="X53" s="128"/>
      <c r="Y53" s="128"/>
      <c r="Z53" s="128"/>
      <c r="AA53" s="128"/>
      <c r="AB53" s="128"/>
      <c r="AC53" s="128"/>
      <c r="AD53" s="128"/>
      <c r="AE53" s="128"/>
      <c r="AF53" s="128"/>
      <c r="AG53" s="128"/>
      <c r="AH53" s="128"/>
      <c r="AI53" s="128"/>
      <c r="AJ53" s="128"/>
      <c r="AK53" s="128"/>
      <c r="AL53" s="128"/>
      <c r="AM53" s="128"/>
      <c r="AN53" s="128">
        <f>データ!BA7</f>
        <v>125</v>
      </c>
      <c r="AO53" s="128"/>
      <c r="AP53" s="128"/>
      <c r="AQ53" s="128"/>
      <c r="AR53" s="128"/>
      <c r="AS53" s="128"/>
      <c r="AT53" s="128"/>
      <c r="AU53" s="128"/>
      <c r="AV53" s="128"/>
      <c r="AW53" s="128"/>
      <c r="AX53" s="128"/>
      <c r="AY53" s="128"/>
      <c r="AZ53" s="128"/>
      <c r="BA53" s="128"/>
      <c r="BB53" s="128"/>
      <c r="BC53" s="128"/>
      <c r="BD53" s="128"/>
      <c r="BE53" s="128"/>
      <c r="BF53" s="128"/>
      <c r="BG53" s="128">
        <f>データ!BB7</f>
        <v>211</v>
      </c>
      <c r="BH53" s="128"/>
      <c r="BI53" s="128"/>
      <c r="BJ53" s="128"/>
      <c r="BK53" s="128"/>
      <c r="BL53" s="128"/>
      <c r="BM53" s="128"/>
      <c r="BN53" s="128"/>
      <c r="BO53" s="128"/>
      <c r="BP53" s="128"/>
      <c r="BQ53" s="128"/>
      <c r="BR53" s="128"/>
      <c r="BS53" s="128"/>
      <c r="BT53" s="128"/>
      <c r="BU53" s="128"/>
      <c r="BV53" s="128"/>
      <c r="BW53" s="128"/>
      <c r="BX53" s="128"/>
      <c r="BY53" s="128"/>
      <c r="BZ53" s="128">
        <f>データ!BC7</f>
        <v>118</v>
      </c>
      <c r="CA53" s="128"/>
      <c r="CB53" s="128"/>
      <c r="CC53" s="128"/>
      <c r="CD53" s="128"/>
      <c r="CE53" s="128"/>
      <c r="CF53" s="128"/>
      <c r="CG53" s="128"/>
      <c r="CH53" s="128"/>
      <c r="CI53" s="128"/>
      <c r="CJ53" s="128"/>
      <c r="CK53" s="128"/>
      <c r="CL53" s="128"/>
      <c r="CM53" s="128"/>
      <c r="CN53" s="128"/>
      <c r="CO53" s="128"/>
      <c r="CP53" s="128"/>
      <c r="CQ53" s="128"/>
      <c r="CR53" s="128"/>
      <c r="CS53" s="128">
        <f>データ!BD7</f>
        <v>104</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22849</v>
      </c>
      <c r="JD53" s="128"/>
      <c r="JE53" s="128"/>
      <c r="JF53" s="128"/>
      <c r="JG53" s="128"/>
      <c r="JH53" s="128"/>
      <c r="JI53" s="128"/>
      <c r="JJ53" s="128"/>
      <c r="JK53" s="128"/>
      <c r="JL53" s="128"/>
      <c r="JM53" s="128"/>
      <c r="JN53" s="128"/>
      <c r="JO53" s="128"/>
      <c r="JP53" s="128"/>
      <c r="JQ53" s="128"/>
      <c r="JR53" s="128"/>
      <c r="JS53" s="128"/>
      <c r="JT53" s="128"/>
      <c r="JU53" s="128"/>
      <c r="JV53" s="128">
        <f>データ!BW7</f>
        <v>22692</v>
      </c>
      <c r="JW53" s="128"/>
      <c r="JX53" s="128"/>
      <c r="JY53" s="128"/>
      <c r="JZ53" s="128"/>
      <c r="KA53" s="128"/>
      <c r="KB53" s="128"/>
      <c r="KC53" s="128"/>
      <c r="KD53" s="128"/>
      <c r="KE53" s="128"/>
      <c r="KF53" s="128"/>
      <c r="KG53" s="128"/>
      <c r="KH53" s="128"/>
      <c r="KI53" s="128"/>
      <c r="KJ53" s="128"/>
      <c r="KK53" s="128"/>
      <c r="KL53" s="128"/>
      <c r="KM53" s="128"/>
      <c r="KN53" s="128"/>
      <c r="KO53" s="128">
        <f>データ!BX7</f>
        <v>20190</v>
      </c>
      <c r="KP53" s="128"/>
      <c r="KQ53" s="128"/>
      <c r="KR53" s="128"/>
      <c r="KS53" s="128"/>
      <c r="KT53" s="128"/>
      <c r="KU53" s="128"/>
      <c r="KV53" s="128"/>
      <c r="KW53" s="128"/>
      <c r="KX53" s="128"/>
      <c r="KY53" s="128"/>
      <c r="KZ53" s="128"/>
      <c r="LA53" s="128"/>
      <c r="LB53" s="128"/>
      <c r="LC53" s="128"/>
      <c r="LD53" s="128"/>
      <c r="LE53" s="128"/>
      <c r="LF53" s="128"/>
      <c r="LG53" s="128"/>
      <c r="LH53" s="128">
        <f>データ!BY7</f>
        <v>23532</v>
      </c>
      <c r="LI53" s="128"/>
      <c r="LJ53" s="128"/>
      <c r="LK53" s="128"/>
      <c r="LL53" s="128"/>
      <c r="LM53" s="128"/>
      <c r="LN53" s="128"/>
      <c r="LO53" s="128"/>
      <c r="LP53" s="128"/>
      <c r="LQ53" s="128"/>
      <c r="LR53" s="128"/>
      <c r="LS53" s="128"/>
      <c r="LT53" s="128"/>
      <c r="LU53" s="128"/>
      <c r="LV53" s="128"/>
      <c r="LW53" s="128"/>
      <c r="LX53" s="128"/>
      <c r="LY53" s="128"/>
      <c r="LZ53" s="128"/>
      <c r="MA53" s="128">
        <f>データ!BZ7</f>
        <v>24251</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21"/>
      <c r="NE53" s="122"/>
      <c r="NF53" s="122"/>
      <c r="NG53" s="122"/>
      <c r="NH53" s="122"/>
      <c r="NI53" s="122"/>
      <c r="NJ53" s="122"/>
      <c r="NK53" s="122"/>
      <c r="NL53" s="122"/>
      <c r="NM53" s="122"/>
      <c r="NN53" s="122"/>
      <c r="NO53" s="122"/>
      <c r="NP53" s="122"/>
      <c r="NQ53" s="122"/>
      <c r="NR53" s="123"/>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1"/>
      <c r="NE54" s="122"/>
      <c r="NF54" s="122"/>
      <c r="NG54" s="122"/>
      <c r="NH54" s="122"/>
      <c r="NI54" s="122"/>
      <c r="NJ54" s="122"/>
      <c r="NK54" s="122"/>
      <c r="NL54" s="122"/>
      <c r="NM54" s="122"/>
      <c r="NN54" s="122"/>
      <c r="NO54" s="122"/>
      <c r="NP54" s="122"/>
      <c r="NQ54" s="122"/>
      <c r="NR54" s="123"/>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21"/>
      <c r="NE55" s="122"/>
      <c r="NF55" s="122"/>
      <c r="NG55" s="122"/>
      <c r="NH55" s="122"/>
      <c r="NI55" s="122"/>
      <c r="NJ55" s="122"/>
      <c r="NK55" s="122"/>
      <c r="NL55" s="122"/>
      <c r="NM55" s="122"/>
      <c r="NN55" s="122"/>
      <c r="NO55" s="122"/>
      <c r="NP55" s="122"/>
      <c r="NQ55" s="122"/>
      <c r="NR55" s="123"/>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21"/>
      <c r="NE56" s="122"/>
      <c r="NF56" s="122"/>
      <c r="NG56" s="122"/>
      <c r="NH56" s="122"/>
      <c r="NI56" s="122"/>
      <c r="NJ56" s="122"/>
      <c r="NK56" s="122"/>
      <c r="NL56" s="122"/>
      <c r="NM56" s="122"/>
      <c r="NN56" s="122"/>
      <c r="NO56" s="122"/>
      <c r="NP56" s="122"/>
      <c r="NQ56" s="122"/>
      <c r="NR56" s="123"/>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1"/>
      <c r="NE57" s="122"/>
      <c r="NF57" s="122"/>
      <c r="NG57" s="122"/>
      <c r="NH57" s="122"/>
      <c r="NI57" s="122"/>
      <c r="NJ57" s="122"/>
      <c r="NK57" s="122"/>
      <c r="NL57" s="122"/>
      <c r="NM57" s="122"/>
      <c r="NN57" s="122"/>
      <c r="NO57" s="122"/>
      <c r="NP57" s="122"/>
      <c r="NQ57" s="122"/>
      <c r="NR57" s="123"/>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1"/>
      <c r="NE58" s="122"/>
      <c r="NF58" s="122"/>
      <c r="NG58" s="122"/>
      <c r="NH58" s="122"/>
      <c r="NI58" s="122"/>
      <c r="NJ58" s="122"/>
      <c r="NK58" s="122"/>
      <c r="NL58" s="122"/>
      <c r="NM58" s="122"/>
      <c r="NN58" s="122"/>
      <c r="NO58" s="122"/>
      <c r="NP58" s="122"/>
      <c r="NQ58" s="122"/>
      <c r="NR58" s="123"/>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1"/>
      <c r="NE59" s="122"/>
      <c r="NF59" s="122"/>
      <c r="NG59" s="122"/>
      <c r="NH59" s="122"/>
      <c r="NI59" s="122"/>
      <c r="NJ59" s="122"/>
      <c r="NK59" s="122"/>
      <c r="NL59" s="122"/>
      <c r="NM59" s="122"/>
      <c r="NN59" s="122"/>
      <c r="NO59" s="122"/>
      <c r="NP59" s="122"/>
      <c r="NQ59" s="122"/>
      <c r="NR59" s="123"/>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1"/>
      <c r="NE60" s="122"/>
      <c r="NF60" s="122"/>
      <c r="NG60" s="122"/>
      <c r="NH60" s="122"/>
      <c r="NI60" s="122"/>
      <c r="NJ60" s="122"/>
      <c r="NK60" s="122"/>
      <c r="NL60" s="122"/>
      <c r="NM60" s="122"/>
      <c r="NN60" s="122"/>
      <c r="NO60" s="122"/>
      <c r="NP60" s="122"/>
      <c r="NQ60" s="122"/>
      <c r="NR60" s="123"/>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1"/>
      <c r="NE61" s="122"/>
      <c r="NF61" s="122"/>
      <c r="NG61" s="122"/>
      <c r="NH61" s="122"/>
      <c r="NI61" s="122"/>
      <c r="NJ61" s="122"/>
      <c r="NK61" s="122"/>
      <c r="NL61" s="122"/>
      <c r="NM61" s="122"/>
      <c r="NN61" s="122"/>
      <c r="NO61" s="122"/>
      <c r="NP61" s="122"/>
      <c r="NQ61" s="122"/>
      <c r="NR61" s="123"/>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1"/>
      <c r="NE62" s="122"/>
      <c r="NF62" s="122"/>
      <c r="NG62" s="122"/>
      <c r="NH62" s="122"/>
      <c r="NI62" s="122"/>
      <c r="NJ62" s="122"/>
      <c r="NK62" s="122"/>
      <c r="NL62" s="122"/>
      <c r="NM62" s="122"/>
      <c r="NN62" s="122"/>
      <c r="NO62" s="122"/>
      <c r="NP62" s="122"/>
      <c r="NQ62" s="122"/>
      <c r="NR62" s="123"/>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1"/>
      <c r="NE63" s="122"/>
      <c r="NF63" s="122"/>
      <c r="NG63" s="122"/>
      <c r="NH63" s="122"/>
      <c r="NI63" s="122"/>
      <c r="NJ63" s="122"/>
      <c r="NK63" s="122"/>
      <c r="NL63" s="122"/>
      <c r="NM63" s="122"/>
      <c r="NN63" s="122"/>
      <c r="NO63" s="122"/>
      <c r="NP63" s="122"/>
      <c r="NQ63" s="122"/>
      <c r="NR63" s="123"/>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1" t="s">
        <v>134</v>
      </c>
      <c r="NE66" s="122"/>
      <c r="NF66" s="122"/>
      <c r="NG66" s="122"/>
      <c r="NH66" s="122"/>
      <c r="NI66" s="122"/>
      <c r="NJ66" s="122"/>
      <c r="NK66" s="122"/>
      <c r="NL66" s="122"/>
      <c r="NM66" s="122"/>
      <c r="NN66" s="122"/>
      <c r="NO66" s="122"/>
      <c r="NP66" s="122"/>
      <c r="NQ66" s="122"/>
      <c r="NR66" s="12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371008</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1"/>
      <c r="NE67" s="122"/>
      <c r="NF67" s="122"/>
      <c r="NG67" s="122"/>
      <c r="NH67" s="122"/>
      <c r="NI67" s="122"/>
      <c r="NJ67" s="122"/>
      <c r="NK67" s="122"/>
      <c r="NL67" s="122"/>
      <c r="NM67" s="122"/>
      <c r="NN67" s="122"/>
      <c r="NO67" s="122"/>
      <c r="NP67" s="122"/>
      <c r="NQ67" s="122"/>
      <c r="NR67" s="12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1"/>
      <c r="NE68" s="122"/>
      <c r="NF68" s="122"/>
      <c r="NG68" s="122"/>
      <c r="NH68" s="122"/>
      <c r="NI68" s="122"/>
      <c r="NJ68" s="122"/>
      <c r="NK68" s="122"/>
      <c r="NL68" s="122"/>
      <c r="NM68" s="122"/>
      <c r="NN68" s="122"/>
      <c r="NO68" s="122"/>
      <c r="NP68" s="122"/>
      <c r="NQ68" s="122"/>
      <c r="NR68" s="12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1"/>
      <c r="NE69" s="122"/>
      <c r="NF69" s="122"/>
      <c r="NG69" s="122"/>
      <c r="NH69" s="122"/>
      <c r="NI69" s="122"/>
      <c r="NJ69" s="122"/>
      <c r="NK69" s="122"/>
      <c r="NL69" s="122"/>
      <c r="NM69" s="122"/>
      <c r="NN69" s="122"/>
      <c r="NO69" s="122"/>
      <c r="NP69" s="122"/>
      <c r="NQ69" s="122"/>
      <c r="NR69" s="12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1"/>
      <c r="NE70" s="122"/>
      <c r="NF70" s="122"/>
      <c r="NG70" s="122"/>
      <c r="NH70" s="122"/>
      <c r="NI70" s="122"/>
      <c r="NJ70" s="122"/>
      <c r="NK70" s="122"/>
      <c r="NL70" s="122"/>
      <c r="NM70" s="122"/>
      <c r="NN70" s="122"/>
      <c r="NO70" s="122"/>
      <c r="NP70" s="122"/>
      <c r="NQ70" s="122"/>
      <c r="NR70" s="12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1"/>
      <c r="NE71" s="122"/>
      <c r="NF71" s="122"/>
      <c r="NG71" s="122"/>
      <c r="NH71" s="122"/>
      <c r="NI71" s="122"/>
      <c r="NJ71" s="122"/>
      <c r="NK71" s="122"/>
      <c r="NL71" s="122"/>
      <c r="NM71" s="122"/>
      <c r="NN71" s="122"/>
      <c r="NO71" s="122"/>
      <c r="NP71" s="122"/>
      <c r="NQ71" s="122"/>
      <c r="NR71" s="12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1"/>
      <c r="NE72" s="122"/>
      <c r="NF72" s="122"/>
      <c r="NG72" s="122"/>
      <c r="NH72" s="122"/>
      <c r="NI72" s="122"/>
      <c r="NJ72" s="122"/>
      <c r="NK72" s="122"/>
      <c r="NL72" s="122"/>
      <c r="NM72" s="122"/>
      <c r="NN72" s="122"/>
      <c r="NO72" s="122"/>
      <c r="NP72" s="122"/>
      <c r="NQ72" s="122"/>
      <c r="NR72" s="12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1"/>
      <c r="NE73" s="122"/>
      <c r="NF73" s="122"/>
      <c r="NG73" s="122"/>
      <c r="NH73" s="122"/>
      <c r="NI73" s="122"/>
      <c r="NJ73" s="122"/>
      <c r="NK73" s="122"/>
      <c r="NL73" s="122"/>
      <c r="NM73" s="122"/>
      <c r="NN73" s="122"/>
      <c r="NO73" s="122"/>
      <c r="NP73" s="122"/>
      <c r="NQ73" s="122"/>
      <c r="NR73" s="12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1"/>
      <c r="NE74" s="122"/>
      <c r="NF74" s="122"/>
      <c r="NG74" s="122"/>
      <c r="NH74" s="122"/>
      <c r="NI74" s="122"/>
      <c r="NJ74" s="122"/>
      <c r="NK74" s="122"/>
      <c r="NL74" s="122"/>
      <c r="NM74" s="122"/>
      <c r="NN74" s="122"/>
      <c r="NO74" s="122"/>
      <c r="NP74" s="122"/>
      <c r="NQ74" s="122"/>
      <c r="NR74" s="123"/>
    </row>
    <row r="75" spans="1:382" ht="13.5" customHeight="1">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1"/>
      <c r="NE75" s="122"/>
      <c r="NF75" s="122"/>
      <c r="NG75" s="122"/>
      <c r="NH75" s="122"/>
      <c r="NI75" s="122"/>
      <c r="NJ75" s="122"/>
      <c r="NK75" s="122"/>
      <c r="NL75" s="122"/>
      <c r="NM75" s="122"/>
      <c r="NN75" s="122"/>
      <c r="NO75" s="122"/>
      <c r="NP75" s="122"/>
      <c r="NQ75" s="122"/>
      <c r="NR75" s="123"/>
    </row>
    <row r="76" spans="1:382" ht="13.5" customHeight="1">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286734</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21"/>
      <c r="NE76" s="122"/>
      <c r="NF76" s="122"/>
      <c r="NG76" s="122"/>
      <c r="NH76" s="122"/>
      <c r="NI76" s="122"/>
      <c r="NJ76" s="122"/>
      <c r="NK76" s="122"/>
      <c r="NL76" s="122"/>
      <c r="NM76" s="122"/>
      <c r="NN76" s="122"/>
      <c r="NO76" s="122"/>
      <c r="NP76" s="122"/>
      <c r="NQ76" s="122"/>
      <c r="NR76" s="123"/>
    </row>
    <row r="77" spans="1:382" ht="13.5" customHeight="1">
      <c r="A77" s="2"/>
      <c r="B77" s="23"/>
      <c r="C77" s="5"/>
      <c r="D77" s="5"/>
      <c r="E77" s="5"/>
      <c r="F77" s="5"/>
      <c r="I77" s="142" t="s">
        <v>27</v>
      </c>
      <c r="J77" s="142"/>
      <c r="K77" s="142"/>
      <c r="L77" s="142"/>
      <c r="M77" s="142"/>
      <c r="N77" s="142"/>
      <c r="O77" s="142"/>
      <c r="P77" s="142"/>
      <c r="Q77" s="142"/>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1"/>
      <c r="NE77" s="122"/>
      <c r="NF77" s="122"/>
      <c r="NG77" s="122"/>
      <c r="NH77" s="122"/>
      <c r="NI77" s="122"/>
      <c r="NJ77" s="122"/>
      <c r="NK77" s="122"/>
      <c r="NL77" s="122"/>
      <c r="NM77" s="122"/>
      <c r="NN77" s="122"/>
      <c r="NO77" s="122"/>
      <c r="NP77" s="122"/>
      <c r="NQ77" s="122"/>
      <c r="NR77" s="123"/>
    </row>
    <row r="78" spans="1:382" ht="13.5" customHeight="1">
      <c r="A78" s="2"/>
      <c r="B78" s="23"/>
      <c r="C78" s="5"/>
      <c r="D78" s="5"/>
      <c r="E78" s="5"/>
      <c r="F78" s="5"/>
      <c r="I78" s="142" t="s">
        <v>29</v>
      </c>
      <c r="J78" s="142"/>
      <c r="K78" s="142"/>
      <c r="L78" s="142"/>
      <c r="M78" s="142"/>
      <c r="N78" s="142"/>
      <c r="O78" s="142"/>
      <c r="P78" s="142"/>
      <c r="Q78" s="142"/>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21"/>
      <c r="NE78" s="122"/>
      <c r="NF78" s="122"/>
      <c r="NG78" s="122"/>
      <c r="NH78" s="122"/>
      <c r="NI78" s="122"/>
      <c r="NJ78" s="122"/>
      <c r="NK78" s="122"/>
      <c r="NL78" s="122"/>
      <c r="NM78" s="122"/>
      <c r="NN78" s="122"/>
      <c r="NO78" s="122"/>
      <c r="NP78" s="122"/>
      <c r="NQ78" s="122"/>
      <c r="NR78" s="12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1"/>
      <c r="NE79" s="122"/>
      <c r="NF79" s="122"/>
      <c r="NG79" s="122"/>
      <c r="NH79" s="122"/>
      <c r="NI79" s="122"/>
      <c r="NJ79" s="122"/>
      <c r="NK79" s="122"/>
      <c r="NL79" s="122"/>
      <c r="NM79" s="122"/>
      <c r="NN79" s="122"/>
      <c r="NO79" s="122"/>
      <c r="NP79" s="122"/>
      <c r="NQ79" s="122"/>
      <c r="NR79" s="123"/>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21"/>
      <c r="NE80" s="122"/>
      <c r="NF80" s="122"/>
      <c r="NG80" s="122"/>
      <c r="NH80" s="122"/>
      <c r="NI80" s="122"/>
      <c r="NJ80" s="122"/>
      <c r="NK80" s="122"/>
      <c r="NL80" s="122"/>
      <c r="NM80" s="122"/>
      <c r="NN80" s="122"/>
      <c r="NO80" s="122"/>
      <c r="NP80" s="122"/>
      <c r="NQ80" s="122"/>
      <c r="NR80" s="123"/>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21"/>
      <c r="NE81" s="122"/>
      <c r="NF81" s="122"/>
      <c r="NG81" s="122"/>
      <c r="NH81" s="122"/>
      <c r="NI81" s="122"/>
      <c r="NJ81" s="122"/>
      <c r="NK81" s="122"/>
      <c r="NL81" s="122"/>
      <c r="NM81" s="122"/>
      <c r="NN81" s="122"/>
      <c r="NO81" s="122"/>
      <c r="NP81" s="122"/>
      <c r="NQ81" s="122"/>
      <c r="NR81" s="12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oCNJ6853jBXrO9JLT0D14nlSSdUjPwH5blH9kCvzzipA+zg2hJ94JBMMJP0byXNB+TEk1gnVc4yL5l2y3JUx2w==" saltValue="uZHmzCjA8vn3j3vJ/Lvdl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121002</v>
      </c>
      <c r="D6" s="61">
        <f t="shared" si="1"/>
        <v>47</v>
      </c>
      <c r="E6" s="61">
        <f t="shared" si="1"/>
        <v>14</v>
      </c>
      <c r="F6" s="61">
        <f t="shared" si="1"/>
        <v>0</v>
      </c>
      <c r="G6" s="61">
        <f t="shared" si="1"/>
        <v>2</v>
      </c>
      <c r="H6" s="61" t="str">
        <f>SUBSTITUTE(H8,"　","")</f>
        <v>千葉県千葉市</v>
      </c>
      <c r="I6" s="61" t="str">
        <f t="shared" si="1"/>
        <v>千葉市栄町立体駐車場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34</v>
      </c>
      <c r="S6" s="63" t="str">
        <f t="shared" si="1"/>
        <v>公共施設</v>
      </c>
      <c r="T6" s="63" t="str">
        <f t="shared" si="1"/>
        <v>無</v>
      </c>
      <c r="U6" s="64">
        <f t="shared" si="1"/>
        <v>3610</v>
      </c>
      <c r="V6" s="64">
        <f t="shared" si="1"/>
        <v>260</v>
      </c>
      <c r="W6" s="64">
        <f t="shared" si="1"/>
        <v>300</v>
      </c>
      <c r="X6" s="63" t="str">
        <f t="shared" si="1"/>
        <v>利用料金制</v>
      </c>
      <c r="Y6" s="65">
        <f>IF(Y8="-",NA(),Y8)</f>
        <v>106.4</v>
      </c>
      <c r="Z6" s="65">
        <f t="shared" ref="Z6:AH6" si="2">IF(Z8="-",NA(),Z8)</f>
        <v>123.6</v>
      </c>
      <c r="AA6" s="65">
        <f t="shared" si="2"/>
        <v>131.1</v>
      </c>
      <c r="AB6" s="65">
        <f t="shared" si="2"/>
        <v>137.30000000000001</v>
      </c>
      <c r="AC6" s="65">
        <f t="shared" si="2"/>
        <v>146.30000000000001</v>
      </c>
      <c r="AD6" s="65">
        <f t="shared" si="2"/>
        <v>522.6</v>
      </c>
      <c r="AE6" s="65">
        <f t="shared" si="2"/>
        <v>167.5</v>
      </c>
      <c r="AF6" s="65">
        <f t="shared" si="2"/>
        <v>161.30000000000001</v>
      </c>
      <c r="AG6" s="65">
        <f t="shared" si="2"/>
        <v>184.6</v>
      </c>
      <c r="AH6" s="65">
        <f t="shared" si="2"/>
        <v>208.2</v>
      </c>
      <c r="AI6" s="62" t="str">
        <f>IF(AI8="-","",IF(AI8="-","【-】","【"&amp;SUBSTITUTE(TEXT(AI8,"#,##0.0"),"-","△")&amp;"】"))</f>
        <v>【275.4】</v>
      </c>
      <c r="AJ6" s="65">
        <f>IF(AJ8="-",NA(),AJ8)</f>
        <v>57.2</v>
      </c>
      <c r="AK6" s="65">
        <f t="shared" ref="AK6:AS6" si="3">IF(AK8="-",NA(),AK8)</f>
        <v>100</v>
      </c>
      <c r="AL6" s="65">
        <f t="shared" si="3"/>
        <v>100</v>
      </c>
      <c r="AM6" s="65">
        <f t="shared" si="3"/>
        <v>100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23</v>
      </c>
      <c r="AV6" s="66">
        <f t="shared" ref="AV6:BD6" si="4">IF(AV8="-",NA(),AV8)</f>
        <v>24</v>
      </c>
      <c r="AW6" s="66">
        <f t="shared" si="4"/>
        <v>51</v>
      </c>
      <c r="AX6" s="66">
        <f t="shared" si="4"/>
        <v>34</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6</v>
      </c>
      <c r="BG6" s="65">
        <f t="shared" ref="BG6:BO6" si="5">IF(BG8="-",NA(),BG8)</f>
        <v>19.100000000000001</v>
      </c>
      <c r="BH6" s="65">
        <f t="shared" si="5"/>
        <v>23.7</v>
      </c>
      <c r="BI6" s="65">
        <f t="shared" si="5"/>
        <v>27.2</v>
      </c>
      <c r="BJ6" s="65">
        <f t="shared" si="5"/>
        <v>31.9</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-1044</v>
      </c>
      <c r="BR6" s="66">
        <f t="shared" ref="BR6:BZ6" si="6">IF(BR8="-",NA(),BR8)</f>
        <v>-987</v>
      </c>
      <c r="BS6" s="66">
        <f t="shared" si="6"/>
        <v>-2318</v>
      </c>
      <c r="BT6" s="66">
        <f t="shared" si="6"/>
        <v>-1528</v>
      </c>
      <c r="BU6" s="66">
        <f t="shared" si="6"/>
        <v>3330</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371008</v>
      </c>
      <c r="CN6" s="64">
        <f t="shared" si="7"/>
        <v>286734</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43.5</v>
      </c>
      <c r="DL6" s="65">
        <f t="shared" ref="DL6:DT6" si="9">IF(DL8="-",NA(),DL8)</f>
        <v>43.8</v>
      </c>
      <c r="DM6" s="65">
        <f t="shared" si="9"/>
        <v>48.1</v>
      </c>
      <c r="DN6" s="65">
        <f t="shared" si="9"/>
        <v>50.8</v>
      </c>
      <c r="DO6" s="65">
        <f t="shared" si="9"/>
        <v>53.5</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121002</v>
      </c>
      <c r="D7" s="61">
        <f t="shared" si="10"/>
        <v>47</v>
      </c>
      <c r="E7" s="61">
        <f t="shared" si="10"/>
        <v>14</v>
      </c>
      <c r="F7" s="61">
        <f t="shared" si="10"/>
        <v>0</v>
      </c>
      <c r="G7" s="61">
        <f t="shared" si="10"/>
        <v>2</v>
      </c>
      <c r="H7" s="61" t="str">
        <f t="shared" si="10"/>
        <v>千葉県　千葉市</v>
      </c>
      <c r="I7" s="61" t="str">
        <f t="shared" si="10"/>
        <v>千葉市栄町立体駐車場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34</v>
      </c>
      <c r="S7" s="63" t="str">
        <f t="shared" si="10"/>
        <v>公共施設</v>
      </c>
      <c r="T7" s="63" t="str">
        <f t="shared" si="10"/>
        <v>無</v>
      </c>
      <c r="U7" s="64">
        <f t="shared" si="10"/>
        <v>3610</v>
      </c>
      <c r="V7" s="64">
        <f t="shared" si="10"/>
        <v>260</v>
      </c>
      <c r="W7" s="64">
        <f t="shared" si="10"/>
        <v>300</v>
      </c>
      <c r="X7" s="63" t="str">
        <f t="shared" si="10"/>
        <v>利用料金制</v>
      </c>
      <c r="Y7" s="65">
        <f>Y8</f>
        <v>106.4</v>
      </c>
      <c r="Z7" s="65">
        <f t="shared" ref="Z7:AH7" si="11">Z8</f>
        <v>123.6</v>
      </c>
      <c r="AA7" s="65">
        <f t="shared" si="11"/>
        <v>131.1</v>
      </c>
      <c r="AB7" s="65">
        <f t="shared" si="11"/>
        <v>137.30000000000001</v>
      </c>
      <c r="AC7" s="65">
        <f t="shared" si="11"/>
        <v>146.30000000000001</v>
      </c>
      <c r="AD7" s="65">
        <f t="shared" si="11"/>
        <v>522.6</v>
      </c>
      <c r="AE7" s="65">
        <f t="shared" si="11"/>
        <v>167.5</v>
      </c>
      <c r="AF7" s="65">
        <f t="shared" si="11"/>
        <v>161.30000000000001</v>
      </c>
      <c r="AG7" s="65">
        <f t="shared" si="11"/>
        <v>184.6</v>
      </c>
      <c r="AH7" s="65">
        <f t="shared" si="11"/>
        <v>208.2</v>
      </c>
      <c r="AI7" s="62"/>
      <c r="AJ7" s="65">
        <f>AJ8</f>
        <v>57.2</v>
      </c>
      <c r="AK7" s="65">
        <f t="shared" ref="AK7:AS7" si="12">AK8</f>
        <v>100</v>
      </c>
      <c r="AL7" s="65">
        <f t="shared" si="12"/>
        <v>100</v>
      </c>
      <c r="AM7" s="65">
        <f t="shared" si="12"/>
        <v>100</v>
      </c>
      <c r="AN7" s="65">
        <f t="shared" si="12"/>
        <v>0</v>
      </c>
      <c r="AO7" s="65">
        <f t="shared" si="12"/>
        <v>12.9</v>
      </c>
      <c r="AP7" s="65">
        <f t="shared" si="12"/>
        <v>12.3</v>
      </c>
      <c r="AQ7" s="65">
        <f t="shared" si="12"/>
        <v>14.6</v>
      </c>
      <c r="AR7" s="65">
        <f t="shared" si="12"/>
        <v>14.1</v>
      </c>
      <c r="AS7" s="65">
        <f t="shared" si="12"/>
        <v>11.9</v>
      </c>
      <c r="AT7" s="62"/>
      <c r="AU7" s="66">
        <f>AU8</f>
        <v>23</v>
      </c>
      <c r="AV7" s="66">
        <f t="shared" ref="AV7:BD7" si="13">AV8</f>
        <v>24</v>
      </c>
      <c r="AW7" s="66">
        <f t="shared" si="13"/>
        <v>51</v>
      </c>
      <c r="AX7" s="66">
        <f t="shared" si="13"/>
        <v>34</v>
      </c>
      <c r="AY7" s="66">
        <f t="shared" si="13"/>
        <v>0</v>
      </c>
      <c r="AZ7" s="66">
        <f t="shared" si="13"/>
        <v>171</v>
      </c>
      <c r="BA7" s="66">
        <f t="shared" si="13"/>
        <v>125</v>
      </c>
      <c r="BB7" s="66">
        <f t="shared" si="13"/>
        <v>211</v>
      </c>
      <c r="BC7" s="66">
        <f t="shared" si="13"/>
        <v>118</v>
      </c>
      <c r="BD7" s="66">
        <f t="shared" si="13"/>
        <v>104</v>
      </c>
      <c r="BE7" s="64"/>
      <c r="BF7" s="65">
        <f>BF8</f>
        <v>6</v>
      </c>
      <c r="BG7" s="65">
        <f t="shared" ref="BG7:BO7" si="14">BG8</f>
        <v>19.100000000000001</v>
      </c>
      <c r="BH7" s="65">
        <f t="shared" si="14"/>
        <v>23.7</v>
      </c>
      <c r="BI7" s="65">
        <f t="shared" si="14"/>
        <v>27.2</v>
      </c>
      <c r="BJ7" s="65">
        <f t="shared" si="14"/>
        <v>31.9</v>
      </c>
      <c r="BK7" s="65">
        <f t="shared" si="14"/>
        <v>35.799999999999997</v>
      </c>
      <c r="BL7" s="65">
        <f t="shared" si="14"/>
        <v>37</v>
      </c>
      <c r="BM7" s="65">
        <f t="shared" si="14"/>
        <v>40.200000000000003</v>
      </c>
      <c r="BN7" s="65">
        <f t="shared" si="14"/>
        <v>43.1</v>
      </c>
      <c r="BO7" s="65">
        <f t="shared" si="14"/>
        <v>42.8</v>
      </c>
      <c r="BP7" s="62"/>
      <c r="BQ7" s="66">
        <f>BQ8</f>
        <v>-1044</v>
      </c>
      <c r="BR7" s="66">
        <f t="shared" ref="BR7:BZ7" si="15">BR8</f>
        <v>-987</v>
      </c>
      <c r="BS7" s="66">
        <f t="shared" si="15"/>
        <v>-2318</v>
      </c>
      <c r="BT7" s="66">
        <f t="shared" si="15"/>
        <v>-1528</v>
      </c>
      <c r="BU7" s="66">
        <f t="shared" si="15"/>
        <v>3330</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371008</v>
      </c>
      <c r="CN7" s="64">
        <f>CN8</f>
        <v>286734</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43.5</v>
      </c>
      <c r="DL7" s="65">
        <f t="shared" ref="DL7:DT7" si="17">DL8</f>
        <v>43.8</v>
      </c>
      <c r="DM7" s="65">
        <f t="shared" si="17"/>
        <v>48.1</v>
      </c>
      <c r="DN7" s="65">
        <f t="shared" si="17"/>
        <v>50.8</v>
      </c>
      <c r="DO7" s="65">
        <f t="shared" si="17"/>
        <v>53.5</v>
      </c>
      <c r="DP7" s="65">
        <f t="shared" si="17"/>
        <v>139.4</v>
      </c>
      <c r="DQ7" s="65">
        <f t="shared" si="17"/>
        <v>142.6</v>
      </c>
      <c r="DR7" s="65">
        <f t="shared" si="17"/>
        <v>138.5</v>
      </c>
      <c r="DS7" s="65">
        <f t="shared" si="17"/>
        <v>139.1</v>
      </c>
      <c r="DT7" s="65">
        <f t="shared" si="17"/>
        <v>137.1</v>
      </c>
      <c r="DU7" s="62"/>
    </row>
    <row r="8" spans="1:125" s="67" customFormat="1">
      <c r="A8" s="50"/>
      <c r="B8" s="68">
        <v>2016</v>
      </c>
      <c r="C8" s="68">
        <v>121002</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34</v>
      </c>
      <c r="S8" s="70" t="s">
        <v>122</v>
      </c>
      <c r="T8" s="70" t="s">
        <v>123</v>
      </c>
      <c r="U8" s="71">
        <v>3610</v>
      </c>
      <c r="V8" s="71">
        <v>260</v>
      </c>
      <c r="W8" s="71">
        <v>300</v>
      </c>
      <c r="X8" s="70" t="s">
        <v>124</v>
      </c>
      <c r="Y8" s="72">
        <v>106.4</v>
      </c>
      <c r="Z8" s="72">
        <v>123.6</v>
      </c>
      <c r="AA8" s="72">
        <v>131.1</v>
      </c>
      <c r="AB8" s="72">
        <v>137.30000000000001</v>
      </c>
      <c r="AC8" s="72">
        <v>146.30000000000001</v>
      </c>
      <c r="AD8" s="72">
        <v>522.6</v>
      </c>
      <c r="AE8" s="72">
        <v>167.5</v>
      </c>
      <c r="AF8" s="72">
        <v>161.30000000000001</v>
      </c>
      <c r="AG8" s="72">
        <v>184.6</v>
      </c>
      <c r="AH8" s="72">
        <v>208.2</v>
      </c>
      <c r="AI8" s="69">
        <v>275.39999999999998</v>
      </c>
      <c r="AJ8" s="72">
        <v>57.2</v>
      </c>
      <c r="AK8" s="72">
        <v>100</v>
      </c>
      <c r="AL8" s="72">
        <v>100</v>
      </c>
      <c r="AM8" s="72">
        <v>100</v>
      </c>
      <c r="AN8" s="72">
        <v>0</v>
      </c>
      <c r="AO8" s="72">
        <v>12.9</v>
      </c>
      <c r="AP8" s="72">
        <v>12.3</v>
      </c>
      <c r="AQ8" s="72">
        <v>14.6</v>
      </c>
      <c r="AR8" s="72">
        <v>14.1</v>
      </c>
      <c r="AS8" s="72">
        <v>11.9</v>
      </c>
      <c r="AT8" s="69">
        <v>13.3</v>
      </c>
      <c r="AU8" s="73">
        <v>23</v>
      </c>
      <c r="AV8" s="73">
        <v>24</v>
      </c>
      <c r="AW8" s="73">
        <v>51</v>
      </c>
      <c r="AX8" s="73">
        <v>34</v>
      </c>
      <c r="AY8" s="73">
        <v>0</v>
      </c>
      <c r="AZ8" s="73">
        <v>171</v>
      </c>
      <c r="BA8" s="73">
        <v>125</v>
      </c>
      <c r="BB8" s="73">
        <v>211</v>
      </c>
      <c r="BC8" s="73">
        <v>118</v>
      </c>
      <c r="BD8" s="73">
        <v>104</v>
      </c>
      <c r="BE8" s="73">
        <v>140</v>
      </c>
      <c r="BF8" s="72">
        <v>6</v>
      </c>
      <c r="BG8" s="72">
        <v>19.100000000000001</v>
      </c>
      <c r="BH8" s="72">
        <v>23.7</v>
      </c>
      <c r="BI8" s="72">
        <v>27.2</v>
      </c>
      <c r="BJ8" s="72">
        <v>31.9</v>
      </c>
      <c r="BK8" s="72">
        <v>35.799999999999997</v>
      </c>
      <c r="BL8" s="72">
        <v>37</v>
      </c>
      <c r="BM8" s="72">
        <v>40.200000000000003</v>
      </c>
      <c r="BN8" s="72">
        <v>43.1</v>
      </c>
      <c r="BO8" s="72">
        <v>42.8</v>
      </c>
      <c r="BP8" s="69">
        <v>45.2</v>
      </c>
      <c r="BQ8" s="73">
        <v>-1044</v>
      </c>
      <c r="BR8" s="73">
        <v>-987</v>
      </c>
      <c r="BS8" s="73">
        <v>-2318</v>
      </c>
      <c r="BT8" s="74">
        <v>-1528</v>
      </c>
      <c r="BU8" s="74">
        <v>3330</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371008</v>
      </c>
      <c r="CN8" s="71">
        <v>286734</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478.3</v>
      </c>
      <c r="DF8" s="72">
        <v>218.9</v>
      </c>
      <c r="DG8" s="72">
        <v>198.4</v>
      </c>
      <c r="DH8" s="72">
        <v>166.3</v>
      </c>
      <c r="DI8" s="72">
        <v>161.6</v>
      </c>
      <c r="DJ8" s="69">
        <v>122.6</v>
      </c>
      <c r="DK8" s="72">
        <v>43.5</v>
      </c>
      <c r="DL8" s="72">
        <v>43.8</v>
      </c>
      <c r="DM8" s="72">
        <v>48.1</v>
      </c>
      <c r="DN8" s="72">
        <v>50.8</v>
      </c>
      <c r="DO8" s="72">
        <v>53.5</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尚毅</dc:creator>
  <cp:lastModifiedBy>　</cp:lastModifiedBy>
  <cp:lastPrinted>2018-03-19T00:43:57Z</cp:lastPrinted>
  <dcterms:created xsi:type="dcterms:W3CDTF">2018-03-13T01:18:08Z</dcterms:created>
  <dcterms:modified xsi:type="dcterms:W3CDTF">2018-03-26T01:35:55Z</dcterms:modified>
</cp:coreProperties>
</file>