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14神奈川県横浜市-\"/>
    </mc:Choice>
  </mc:AlternateContent>
  <workbookProtection workbookAlgorithmName="SHA-512" workbookHashValue="crzDMnbF6lCB5nhN2Va+vzDeQgNWtO3ng4GtBmmHru+qljeAvp42teIUz2iScGEgeEOYclGkhmirnT8QEpyCxA==" workbookSaltValue="hFJd1HOH7FbtQ0xvBT/+xQ==" workbookSpinCount="100000" lockStructure="1"/>
  <bookViews>
    <workbookView xWindow="0" yWindow="0" windowWidth="17736" windowHeight="960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LH31" i="4" s="1"/>
  <c r="DM7" i="5"/>
  <c r="DL7" i="5"/>
  <c r="DK7" i="5"/>
  <c r="JC31" i="4" s="1"/>
  <c r="DI7" i="5"/>
  <c r="DH7" i="5"/>
  <c r="DG7" i="5"/>
  <c r="DF7" i="5"/>
  <c r="KP78" i="4" s="1"/>
  <c r="DE7" i="5"/>
  <c r="DD7" i="5"/>
  <c r="MI77" i="4" s="1"/>
  <c r="DC7" i="5"/>
  <c r="DB7" i="5"/>
  <c r="LE77" i="4" s="1"/>
  <c r="DA7" i="5"/>
  <c r="CZ7" i="5"/>
  <c r="CN7" i="5"/>
  <c r="CM7" i="5"/>
  <c r="CV67" i="4" s="1"/>
  <c r="BZ7" i="5"/>
  <c r="MA53" i="4" s="1"/>
  <c r="BY7" i="5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GQ53" i="4" s="1"/>
  <c r="BM7" i="5"/>
  <c r="BL7" i="5"/>
  <c r="FE53" i="4" s="1"/>
  <c r="BK7" i="5"/>
  <c r="BJ7" i="5"/>
  <c r="BI7" i="5"/>
  <c r="BH7" i="5"/>
  <c r="BG7" i="5"/>
  <c r="BF7" i="5"/>
  <c r="BD7" i="5"/>
  <c r="CS53" i="4" s="1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FX32" i="4" s="1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N32" i="4" s="1"/>
  <c r="AD7" i="5"/>
  <c r="AC7" i="5"/>
  <c r="CS31" i="4" s="1"/>
  <c r="AB7" i="5"/>
  <c r="AA7" i="5"/>
  <c r="BG31" i="4" s="1"/>
  <c r="Z7" i="5"/>
  <c r="AN31" i="4" s="1"/>
  <c r="Y7" i="5"/>
  <c r="U31" i="4" s="1"/>
  <c r="X7" i="5"/>
  <c r="W7" i="5"/>
  <c r="JQ10" i="4" s="1"/>
  <c r="V7" i="5"/>
  <c r="U7" i="5"/>
  <c r="T7" i="5"/>
  <c r="S7" i="5"/>
  <c r="HX8" i="4" s="1"/>
  <c r="R7" i="5"/>
  <c r="DU10" i="4" s="1"/>
  <c r="Q7" i="5"/>
  <c r="CF10" i="4" s="1"/>
  <c r="P7" i="5"/>
  <c r="O7" i="5"/>
  <c r="B10" i="4" s="1"/>
  <c r="N7" i="5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C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C53" i="4"/>
  <c r="HJ53" i="4"/>
  <c r="FX53" i="4"/>
  <c r="EL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LH32" i="4"/>
  <c r="JC32" i="4"/>
  <c r="HJ32" i="4"/>
  <c r="GQ32" i="4"/>
  <c r="EL32" i="4"/>
  <c r="CS32" i="4"/>
  <c r="BZ32" i="4"/>
  <c r="BG32" i="4"/>
  <c r="U32" i="4"/>
  <c r="MA31" i="4"/>
  <c r="KO31" i="4"/>
  <c r="JV31" i="4"/>
  <c r="GQ31" i="4"/>
  <c r="FE31" i="4"/>
  <c r="BZ31" i="4"/>
  <c r="LJ10" i="4"/>
  <c r="HX10" i="4"/>
  <c r="AQ10" i="4"/>
  <c r="LJ8" i="4"/>
  <c r="JQ8" i="4"/>
  <c r="CF8" i="4"/>
  <c r="AQ8" i="4"/>
  <c r="B6" i="4" l="1"/>
  <c r="BZ76" i="4"/>
  <c r="MA51" i="4"/>
  <c r="MI76" i="4"/>
  <c r="HJ51" i="4"/>
  <c r="MA30" i="4"/>
  <c r="CS30" i="4"/>
  <c r="IT76" i="4"/>
  <c r="CS51" i="4"/>
  <c r="HJ30" i="4"/>
  <c r="C11" i="5"/>
  <c r="D11" i="5"/>
  <c r="E11" i="5"/>
  <c r="B11" i="5"/>
  <c r="BK76" i="4" l="1"/>
  <c r="LH51" i="4"/>
  <c r="IE76" i="4"/>
  <c r="LT76" i="4"/>
  <c r="GQ51" i="4"/>
  <c r="LH30" i="4"/>
  <c r="BZ51" i="4"/>
  <c r="GQ30" i="4"/>
  <c r="BZ30" i="4"/>
  <c r="HP76" i="4"/>
  <c r="BG30" i="4"/>
  <c r="LE76" i="4"/>
  <c r="FX51" i="4"/>
  <c r="KO30" i="4"/>
  <c r="FX30" i="4"/>
  <c r="AV76" i="4"/>
  <c r="KO51" i="4"/>
  <c r="BG51" i="4"/>
  <c r="KP76" i="4"/>
  <c r="JV30" i="4"/>
  <c r="HA76" i="4"/>
  <c r="AN51" i="4"/>
  <c r="FE30" i="4"/>
  <c r="AG76" i="4"/>
  <c r="AN30" i="4"/>
  <c r="JV51" i="4"/>
  <c r="FE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<sst xmlns="http://schemas.openxmlformats.org/spreadsheetml/2006/main" count="286" uniqueCount="134">
  <si>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</si>
  <si>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</si>
  <si>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</si>
  <si>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</si>
  <si>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</si>
  <si>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</si>
  <si>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</si>
  <si>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</si>
  <si>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</si>
  <si>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</si>
  <si>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</si>
  <si>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</si>
  <si>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</si>
  <si>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</si>
  <si>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</si>
  <si>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</si>
  <si>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</si>
  <si>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</si>
  <si>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</si>
  <si>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</si>
  <si>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</si>
  <si>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</si>
  <si>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</si>
  <si>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</si>
  <si>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</si>
  <si>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</si>
  <si>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</si>
  <si>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</si>
  <si>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</si>
  <si>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</si>
  <si>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</si>
  <si>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</si>
  <si>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</si>
  <si>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</si>
  <si>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</si>
  <si>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</si>
  <si>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</si>
  <si>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</si>
  <si>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</si>
  <si>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</si>
  <si>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</si>
  <si>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</si>
  <si>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</si>
  <si>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</si>
  <si>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</si>
  <si>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</si>
  <si>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</si>
  <si>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</si>
  <si>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</si>
  <si>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</si>
  <si>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</si>
  <si>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</si>
  <si>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</si>
  <si>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</si>
  <si>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</si>
  <si>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</si>
  <si>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</si>
  <si>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</si>
  <si>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</si>
  <si>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</si>
  <si>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</si>
  <si>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</si>
  <si>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</si>
  <si>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</si>
  <si>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</si>
  <si>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</si>
  <si>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</si>
  <si>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</si>
  <si>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</si>
  <si>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</si>
  <si>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</si>
  <si>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</si>
  <si>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</si>
  <si>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</si>
  <si>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</si>
  <si>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</si>
  <si>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</si>
  <si>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</si>
  <si>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</si>
  <si>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</si>
  <si>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</si>
  <si>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</si>
  <si>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</si>
  <si>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</si>
  <si>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</si>
  <si>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</si>
  <si>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</si>
  <si>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</si>
  <si>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</si>
  <si>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</si>
  <si>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</si>
  <si>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</si>
  <si>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</si>
  <si>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</si>
  <si>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</si>
  <si>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</si>
  <si>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</si>
  <si>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</si>
  <si>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</si>
  <si>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</si>
  <si>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</si>
  <si>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</si>
  <si>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</si>
  <si>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</si>
  <si>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</si>
  <si>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</si>
  <si>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</si>
  <si>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</si>
  <si>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</si>
  <si>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</si>
  <si>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</si>
  <si>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</si>
  <si>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</si>
  <si>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神奈川県　横浜市</t>
  </si>
  <si>
    <t>福富町西公園地下駐車場</t>
  </si>
  <si>
    <t>法非適用</t>
  </si>
  <si>
    <t>駐車場整備事業</t>
  </si>
  <si>
    <t>-</t>
  </si>
  <si>
    <t>Ａ２Ｂ２</t>
  </si>
  <si>
    <t>該当数値なし</t>
  </si>
  <si>
    <t>都市計画駐車場</t>
  </si>
  <si>
    <t>地下式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</si>
  <si>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</si>
  <si>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</si>
  <si>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</si>
  <si>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</si>
  <si>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</si>
  <si>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</si>
  <si>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</si>
  <si>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本駐車場は供用開始から年数を経ており、「⑧設備投資見込み額」にあるとおり、今後施設の改良・修繕費等が見込まれます。</t>
    <rPh sb="6" eb="8">
      <t>キョウヨウ</t>
    </rPh>
    <rPh sb="8" eb="10">
      <t>カイシ</t>
    </rPh>
    <rPh sb="12" eb="14">
      <t>ネンスウ</t>
    </rPh>
    <rPh sb="15" eb="16">
      <t>ヘ</t>
    </rPh>
    <rPh sb="22" eb="24">
      <t>セツビ</t>
    </rPh>
    <rPh sb="24" eb="26">
      <t>トウシ</t>
    </rPh>
    <rPh sb="26" eb="28">
      <t>ミコ</t>
    </rPh>
    <rPh sb="29" eb="30">
      <t>ガク</t>
    </rPh>
    <rPh sb="38" eb="40">
      <t>コンゴ</t>
    </rPh>
    <rPh sb="40" eb="42">
      <t>シセツ</t>
    </rPh>
    <rPh sb="43" eb="45">
      <t>カイリョウ</t>
    </rPh>
    <rPh sb="46" eb="49">
      <t>シュウゼンヒ</t>
    </rPh>
    <rPh sb="49" eb="50">
      <t>ナド</t>
    </rPh>
    <rPh sb="51" eb="53">
      <t>ミコ</t>
    </rPh>
    <phoneticPr fontId="6"/>
  </si>
  <si>
    <t>　本駐車場の利用状況は「３利用の状況　⑪稼働率」にある通り、稼働率がほぼ横ばいの傾向となっています。
　</t>
    <rPh sb="1" eb="2">
      <t>ホン</t>
    </rPh>
    <rPh sb="2" eb="5">
      <t>チュウシャジョウ</t>
    </rPh>
    <rPh sb="6" eb="8">
      <t>リヨウ</t>
    </rPh>
    <rPh sb="8" eb="10">
      <t>ジョウキョウ</t>
    </rPh>
    <rPh sb="13" eb="15">
      <t>リヨウ</t>
    </rPh>
    <rPh sb="16" eb="18">
      <t>ジョウキョウ</t>
    </rPh>
    <rPh sb="20" eb="22">
      <t>カドウ</t>
    </rPh>
    <rPh sb="22" eb="23">
      <t>リツ</t>
    </rPh>
    <rPh sb="27" eb="28">
      <t>トオ</t>
    </rPh>
    <rPh sb="30" eb="32">
      <t>カドウ</t>
    </rPh>
    <rPh sb="32" eb="33">
      <t>リツ</t>
    </rPh>
    <rPh sb="36" eb="37">
      <t>ヨコ</t>
    </rPh>
    <rPh sb="40" eb="42">
      <t>ケイコウ</t>
    </rPh>
    <phoneticPr fontId="6"/>
  </si>
  <si>
    <t>非設置</t>
    <rPh sb="0" eb="1">
      <t>ヒ</t>
    </rPh>
    <rPh sb="1" eb="3">
      <t>セッチ</t>
    </rPh>
    <phoneticPr fontId="6"/>
  </si>
  <si>
    <t>　本駐車場の状況については、「①収益的収支比率」が低く、「②他会計補助金比率」及び「③駐車台数一台当たりの他会計補助金額」では高い数値が示されています。これは地方債の償還について、他会計からの繰入金を充当していることによります。
　本駐車場については、地方債の償還が終了するまでは、収益の状況等は現状と同様に推移すると見込まれます。　</t>
    <rPh sb="116" eb="117">
      <t>ホン</t>
    </rPh>
    <rPh sb="117" eb="120">
      <t>チュウシャジョウ</t>
    </rPh>
    <rPh sb="126" eb="129">
      <t>チホウサイ</t>
    </rPh>
    <rPh sb="130" eb="132">
      <t>ショウカン</t>
    </rPh>
    <rPh sb="133" eb="135">
      <t>シュウリョウ</t>
    </rPh>
    <rPh sb="141" eb="143">
      <t>シュウエキ</t>
    </rPh>
    <rPh sb="144" eb="146">
      <t>ジョウキョウ</t>
    </rPh>
    <rPh sb="146" eb="147">
      <t>ナド</t>
    </rPh>
    <rPh sb="148" eb="150">
      <t>ゲンジョウ</t>
    </rPh>
    <rPh sb="151" eb="153">
      <t>ドウヨウ</t>
    </rPh>
    <rPh sb="154" eb="156">
      <t>スイイ</t>
    </rPh>
    <rPh sb="159" eb="161">
      <t>ミコ</t>
    </rPh>
    <phoneticPr fontId="6"/>
  </si>
  <si>
    <t>　「④売上高ＧＯＰ比率」及び「➄EBITDA」の数値が示すように、地方債の償還を除いた収益の状況については、多少の増減はありますが、横ばい傾向となっています。
　駐車料金については、道路法第24条の2第1項及び第2項に基づき、本市の条例・規則で決めることになっており、その範囲の中でできる工夫をしながら、利用の増進を図っています。</t>
    <rPh sb="3" eb="5">
      <t>ウリアゲ</t>
    </rPh>
    <rPh sb="5" eb="6">
      <t>ダカ</t>
    </rPh>
    <rPh sb="9" eb="11">
      <t>ヒリツ</t>
    </rPh>
    <rPh sb="12" eb="13">
      <t>オヨ</t>
    </rPh>
    <rPh sb="24" eb="26">
      <t>スウチ</t>
    </rPh>
    <rPh sb="27" eb="28">
      <t>シメ</t>
    </rPh>
    <rPh sb="33" eb="36">
      <t>チホウサイ</t>
    </rPh>
    <rPh sb="37" eb="39">
      <t>ショウカン</t>
    </rPh>
    <rPh sb="40" eb="41">
      <t>ノゾ</t>
    </rPh>
    <rPh sb="43" eb="45">
      <t>シュウエキ</t>
    </rPh>
    <rPh sb="46" eb="48">
      <t>ジョウキョウ</t>
    </rPh>
    <rPh sb="54" eb="56">
      <t>タショウ</t>
    </rPh>
    <rPh sb="57" eb="59">
      <t>ゾウゲン</t>
    </rPh>
    <rPh sb="66" eb="67">
      <t>ヨコ</t>
    </rPh>
    <rPh sb="69" eb="71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</si>
</sst>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60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18" fillId="5" borderId="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10" xfId="1" applyFont="1" applyFill="1" applyBorder="1" applyAlignment="1" applyProtection="1">
      <alignment horizontal="left" vertical="top" wrapText="1"/>
      <protection locked="0"/>
    </xf>
    <xf numFmtId="0" fontId="18" fillId="5" borderId="11" xfId="1" applyFont="1" applyFill="1" applyBorder="1" applyAlignment="1" applyProtection="1">
      <alignment horizontal="left" vertical="top" wrapText="1"/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5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8" fillId="0" borderId="9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10" xfId="1" applyFont="1" applyBorder="1" applyAlignment="1" applyProtection="1">
      <alignment horizontal="left" vertical="top" wrapText="1"/>
      <protection locked="0"/>
    </xf>
    <xf numFmtId="0" fontId="18" fillId="0" borderId="11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12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33.9</c:v>
                </c:pt>
                <c:pt idx="2">
                  <c:v>50.9</c:v>
                </c:pt>
                <c:pt idx="3">
                  <c:v>22.6</c:v>
                </c:pt>
                <c:pt idx="4">
                  <c:v>58.5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225256"/>
        <c:axId val="65522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225256"/>
        <c:axId val="655225648"/>
      </c:lineChart>
      <c:dateAx>
        <c:axId val="655225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5225648"/>
        <c:crosses val="autoZero"/>
        <c:auto val="1"/>
        <c:lblOffset val="100"/>
        <c:baseTimeUnit val="years"/>
      </c:dateAx>
      <c:valAx>
        <c:axId val="65522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5225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226432"/>
        <c:axId val="65522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226432"/>
        <c:axId val="655226824"/>
      </c:lineChart>
      <c:dateAx>
        <c:axId val="65522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5226824"/>
        <c:crosses val="autoZero"/>
        <c:auto val="1"/>
        <c:lblOffset val="100"/>
        <c:baseTimeUnit val="years"/>
      </c:dateAx>
      <c:valAx>
        <c:axId val="65522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5226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227608"/>
        <c:axId val="65522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227608"/>
        <c:axId val="655228000"/>
      </c:lineChart>
      <c:dateAx>
        <c:axId val="655227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5228000"/>
        <c:crosses val="autoZero"/>
        <c:auto val="1"/>
        <c:lblOffset val="100"/>
        <c:baseTimeUnit val="years"/>
      </c:dateAx>
      <c:valAx>
        <c:axId val="65522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5227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228784"/>
        <c:axId val="65522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228784"/>
        <c:axId val="655229176"/>
      </c:lineChart>
      <c:dateAx>
        <c:axId val="65522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5229176"/>
        <c:crosses val="autoZero"/>
        <c:auto val="1"/>
        <c:lblOffset val="100"/>
        <c:baseTimeUnit val="years"/>
      </c:dateAx>
      <c:valAx>
        <c:axId val="65522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5228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63.1</c:v>
                </c:pt>
                <c:pt idx="2">
                  <c:v>45.8</c:v>
                </c:pt>
                <c:pt idx="3">
                  <c:v>38.700000000000003</c:v>
                </c:pt>
                <c:pt idx="4">
                  <c:v>34.4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229960"/>
        <c:axId val="65523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229960"/>
        <c:axId val="655230352"/>
      </c:lineChart>
      <c:dateAx>
        <c:axId val="655229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5230352"/>
        <c:crosses val="autoZero"/>
        <c:auto val="1"/>
        <c:lblOffset val="100"/>
        <c:baseTimeUnit val="years"/>
      </c:dateAx>
      <c:valAx>
        <c:axId val="65523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5229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1846</c:v>
                </c:pt>
                <c:pt idx="1">
                  <c:v>2694</c:v>
                </c:pt>
                <c:pt idx="2">
                  <c:v>1468</c:v>
                </c:pt>
                <c:pt idx="3">
                  <c:v>2394</c:v>
                </c:pt>
                <c:pt idx="4">
                  <c:v>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231136"/>
        <c:axId val="655231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231136"/>
        <c:axId val="655231528"/>
      </c:lineChart>
      <c:dateAx>
        <c:axId val="65523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5231528"/>
        <c:crosses val="autoZero"/>
        <c:auto val="1"/>
        <c:lblOffset val="100"/>
        <c:baseTimeUnit val="years"/>
      </c:dateAx>
      <c:valAx>
        <c:axId val="655231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5231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87.5</c:v>
                </c:pt>
                <c:pt idx="1">
                  <c:v>83.7</c:v>
                </c:pt>
                <c:pt idx="2">
                  <c:v>73.900000000000006</c:v>
                </c:pt>
                <c:pt idx="3">
                  <c:v>73.400000000000006</c:v>
                </c:pt>
                <c:pt idx="4">
                  <c:v>64.7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232312"/>
        <c:axId val="59703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232312"/>
        <c:axId val="597037632"/>
      </c:lineChart>
      <c:dateAx>
        <c:axId val="655232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7037632"/>
        <c:crosses val="autoZero"/>
        <c:auto val="1"/>
        <c:lblOffset val="100"/>
        <c:baseTimeUnit val="years"/>
      </c:dateAx>
      <c:valAx>
        <c:axId val="59703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5232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0.2</c:v>
                </c:pt>
                <c:pt idx="2">
                  <c:v>-0.6</c:v>
                </c:pt>
                <c:pt idx="3">
                  <c:v>-0.7</c:v>
                </c:pt>
                <c:pt idx="4">
                  <c:v>-0.3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038416"/>
        <c:axId val="59703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38416"/>
        <c:axId val="597038808"/>
      </c:lineChart>
      <c:dateAx>
        <c:axId val="59703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7038808"/>
        <c:crosses val="autoZero"/>
        <c:auto val="1"/>
        <c:lblOffset val="100"/>
        <c:baseTimeUnit val="years"/>
      </c:dateAx>
      <c:valAx>
        <c:axId val="59703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7038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1730</c:v>
                </c:pt>
                <c:pt idx="1">
                  <c:v>11466</c:v>
                </c:pt>
                <c:pt idx="2">
                  <c:v>-10506</c:v>
                </c:pt>
                <c:pt idx="3">
                  <c:v>-20726</c:v>
                </c:pt>
                <c:pt idx="4">
                  <c:v>-13430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039592"/>
        <c:axId val="59703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39592"/>
        <c:axId val="597039984"/>
      </c:lineChart>
      <c:dateAx>
        <c:axId val="597039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7039984"/>
        <c:crosses val="autoZero"/>
        <c:auto val="1"/>
        <c:lblOffset val="100"/>
        <c:baseTimeUnit val="years"/>
      </c:dateAx>
      <c:valAx>
        <c:axId val="59703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7039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</row>
    <row r="3" spans="1:382" ht="9.75" customHeight="1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</row>
    <row r="4" spans="1:382" ht="9.75" customHeight="1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47" t="str">
        <f>データ!H6&amp;"　"&amp;データ!I6</f>
        <v>神奈川県横浜市　福富町西公園地下駐車場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9" t="s">
        <v>1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1"/>
      <c r="AQ7" s="139" t="s">
        <v>2</v>
      </c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1"/>
      <c r="CF7" s="139" t="s">
        <v>3</v>
      </c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1"/>
      <c r="DU7" s="148" t="s">
        <v>4</v>
      </c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2" t="s">
        <v>5</v>
      </c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42" t="s">
        <v>6</v>
      </c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 t="s">
        <v>7</v>
      </c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 t="s">
        <v>8</v>
      </c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2"/>
      <c r="LZ7" s="142"/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9" t="str">
        <f>データ!J7</f>
        <v>法非適用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1"/>
      <c r="AQ8" s="129" t="str">
        <f>データ!K7</f>
        <v>駐車場整備事業</v>
      </c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1"/>
      <c r="CF8" s="129" t="str">
        <f>データ!L7</f>
        <v>-</v>
      </c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1"/>
      <c r="DU8" s="133" t="str">
        <f>データ!M7</f>
        <v>Ａ２Ｂ２</v>
      </c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43" t="s">
        <v>131</v>
      </c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33" t="str">
        <f>データ!S7</f>
        <v>無</v>
      </c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3"/>
      <c r="IW8" s="133"/>
      <c r="IX8" s="133"/>
      <c r="IY8" s="133"/>
      <c r="IZ8" s="133"/>
      <c r="JA8" s="133"/>
      <c r="JB8" s="133"/>
      <c r="JC8" s="133"/>
      <c r="JD8" s="133"/>
      <c r="JE8" s="133"/>
      <c r="JF8" s="133"/>
      <c r="JG8" s="133"/>
      <c r="JH8" s="133"/>
      <c r="JI8" s="133"/>
      <c r="JJ8" s="133"/>
      <c r="JK8" s="133"/>
      <c r="JL8" s="133"/>
      <c r="JM8" s="133"/>
      <c r="JN8" s="133"/>
      <c r="JO8" s="133"/>
      <c r="JP8" s="133"/>
      <c r="JQ8" s="133" t="str">
        <f>データ!T7</f>
        <v>無</v>
      </c>
      <c r="JR8" s="133"/>
      <c r="JS8" s="133"/>
      <c r="JT8" s="133"/>
      <c r="JU8" s="133"/>
      <c r="JV8" s="133"/>
      <c r="JW8" s="133"/>
      <c r="JX8" s="133"/>
      <c r="JY8" s="133"/>
      <c r="JZ8" s="133"/>
      <c r="KA8" s="133"/>
      <c r="KB8" s="133"/>
      <c r="KC8" s="133"/>
      <c r="KD8" s="133"/>
      <c r="KE8" s="133"/>
      <c r="KF8" s="133"/>
      <c r="KG8" s="133"/>
      <c r="KH8" s="133"/>
      <c r="KI8" s="133"/>
      <c r="KJ8" s="133"/>
      <c r="KK8" s="133"/>
      <c r="KL8" s="133"/>
      <c r="KM8" s="133"/>
      <c r="KN8" s="133"/>
      <c r="KO8" s="133"/>
      <c r="KP8" s="133"/>
      <c r="KQ8" s="133"/>
      <c r="KR8" s="133"/>
      <c r="KS8" s="133"/>
      <c r="KT8" s="133"/>
      <c r="KU8" s="133"/>
      <c r="KV8" s="133"/>
      <c r="KW8" s="133"/>
      <c r="KX8" s="133"/>
      <c r="KY8" s="133"/>
      <c r="KZ8" s="133"/>
      <c r="LA8" s="133"/>
      <c r="LB8" s="133"/>
      <c r="LC8" s="133"/>
      <c r="LD8" s="133"/>
      <c r="LE8" s="133"/>
      <c r="LF8" s="133"/>
      <c r="LG8" s="133"/>
      <c r="LH8" s="133"/>
      <c r="LI8" s="133"/>
      <c r="LJ8" s="132">
        <f>データ!U7</f>
        <v>7631</v>
      </c>
      <c r="LK8" s="132"/>
      <c r="LL8" s="132"/>
      <c r="LM8" s="132"/>
      <c r="LN8" s="132"/>
      <c r="LO8" s="132"/>
      <c r="LP8" s="132"/>
      <c r="LQ8" s="132"/>
      <c r="LR8" s="132"/>
      <c r="LS8" s="132"/>
      <c r="LT8" s="132"/>
      <c r="LU8" s="132"/>
      <c r="LV8" s="132"/>
      <c r="LW8" s="132"/>
      <c r="LX8" s="132"/>
      <c r="LY8" s="132"/>
      <c r="LZ8" s="132"/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4"/>
      <c r="ND8" s="137" t="s">
        <v>10</v>
      </c>
      <c r="NE8" s="138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9" t="s">
        <v>12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1"/>
      <c r="AQ9" s="139" t="s">
        <v>13</v>
      </c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1"/>
      <c r="CF9" s="139" t="s">
        <v>14</v>
      </c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1"/>
      <c r="DU9" s="142" t="s">
        <v>15</v>
      </c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42" t="s">
        <v>16</v>
      </c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 t="s">
        <v>17</v>
      </c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 t="s">
        <v>18</v>
      </c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2"/>
      <c r="LZ9" s="142"/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4"/>
      <c r="ND9" s="144" t="s">
        <v>19</v>
      </c>
      <c r="NE9" s="145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26" t="str">
        <f>データ!O7</f>
        <v>該当数値なし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8"/>
      <c r="AQ10" s="129" t="str">
        <f>データ!P7</f>
        <v>都市計画駐車場</v>
      </c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1"/>
      <c r="CF10" s="129" t="str">
        <f>データ!Q7</f>
        <v>地下式</v>
      </c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1"/>
      <c r="DU10" s="132">
        <f>データ!R7</f>
        <v>20</v>
      </c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32">
        <f>データ!V7</f>
        <v>184</v>
      </c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>
        <f>データ!W7</f>
        <v>400</v>
      </c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3" t="str">
        <f>データ!X7</f>
        <v>導入なし</v>
      </c>
      <c r="LK10" s="133"/>
      <c r="LL10" s="133"/>
      <c r="LM10" s="133"/>
      <c r="LN10" s="133"/>
      <c r="LO10" s="133"/>
      <c r="LP10" s="133"/>
      <c r="LQ10" s="133"/>
      <c r="LR10" s="133"/>
      <c r="LS10" s="133"/>
      <c r="LT10" s="133"/>
      <c r="LU10" s="133"/>
      <c r="LV10" s="133"/>
      <c r="LW10" s="133"/>
      <c r="LX10" s="133"/>
      <c r="LY10" s="133"/>
      <c r="LZ10" s="133"/>
      <c r="MA10" s="133"/>
      <c r="MB10" s="133"/>
      <c r="MC10" s="133"/>
      <c r="MD10" s="133"/>
      <c r="ME10" s="133"/>
      <c r="MF10" s="133"/>
      <c r="MG10" s="133"/>
      <c r="MH10" s="133"/>
      <c r="MI10" s="133"/>
      <c r="MJ10" s="133"/>
      <c r="MK10" s="133"/>
      <c r="ML10" s="133"/>
      <c r="MM10" s="133"/>
      <c r="MN10" s="133"/>
      <c r="MO10" s="133"/>
      <c r="MP10" s="133"/>
      <c r="MQ10" s="133"/>
      <c r="MR10" s="133"/>
      <c r="MS10" s="133"/>
      <c r="MT10" s="133"/>
      <c r="MU10" s="133"/>
      <c r="MV10" s="133"/>
      <c r="MW10" s="133"/>
      <c r="MX10" s="133"/>
      <c r="MY10" s="133"/>
      <c r="MZ10" s="133"/>
      <c r="NA10" s="133"/>
      <c r="NB10" s="133"/>
      <c r="NC10" s="2"/>
      <c r="ND10" s="134" t="s">
        <v>21</v>
      </c>
      <c r="NE10" s="125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35" t="s">
        <v>23</v>
      </c>
      <c r="NE11" s="135"/>
      <c r="NF11" s="135"/>
      <c r="NG11" s="135"/>
      <c r="NH11" s="135"/>
      <c r="NI11" s="135"/>
      <c r="NJ11" s="135"/>
      <c r="NK11" s="135"/>
      <c r="NL11" s="135"/>
      <c r="NM11" s="135"/>
      <c r="NN11" s="135"/>
      <c r="NO11" s="135"/>
      <c r="NP11" s="135"/>
      <c r="NQ11" s="135"/>
      <c r="NR11" s="135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35"/>
      <c r="NE12" s="135"/>
      <c r="NF12" s="135"/>
      <c r="NG12" s="135"/>
      <c r="NH12" s="135"/>
      <c r="NI12" s="135"/>
      <c r="NJ12" s="135"/>
      <c r="NK12" s="135"/>
      <c r="NL12" s="135"/>
      <c r="NM12" s="135"/>
      <c r="NN12" s="135"/>
      <c r="NO12" s="135"/>
      <c r="NP12" s="135"/>
      <c r="NQ12" s="135"/>
      <c r="NR12" s="135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6"/>
      <c r="NE13" s="136"/>
      <c r="NF13" s="136"/>
      <c r="NG13" s="136"/>
      <c r="NH13" s="136"/>
      <c r="NI13" s="136"/>
      <c r="NJ13" s="136"/>
      <c r="NK13" s="136"/>
      <c r="NL13" s="136"/>
      <c r="NM13" s="136"/>
      <c r="NN13" s="136"/>
      <c r="NO13" s="136"/>
      <c r="NP13" s="136"/>
      <c r="NQ13" s="136"/>
      <c r="NR13" s="136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122" t="s">
        <v>133</v>
      </c>
      <c r="NE15" s="123"/>
      <c r="NF15" s="123"/>
      <c r="NG15" s="123"/>
      <c r="NH15" s="123"/>
      <c r="NI15" s="123"/>
      <c r="NJ15" s="123"/>
      <c r="NK15" s="123"/>
      <c r="NL15" s="123"/>
      <c r="NM15" s="123"/>
      <c r="NN15" s="123"/>
      <c r="NO15" s="123"/>
      <c r="NP15" s="123"/>
      <c r="NQ15" s="123"/>
      <c r="NR15" s="12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22"/>
      <c r="NE16" s="123"/>
      <c r="NF16" s="123"/>
      <c r="NG16" s="123"/>
      <c r="NH16" s="123"/>
      <c r="NI16" s="123"/>
      <c r="NJ16" s="123"/>
      <c r="NK16" s="123"/>
      <c r="NL16" s="123"/>
      <c r="NM16" s="123"/>
      <c r="NN16" s="123"/>
      <c r="NO16" s="123"/>
      <c r="NP16" s="123"/>
      <c r="NQ16" s="123"/>
      <c r="NR16" s="12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22"/>
      <c r="NE17" s="123"/>
      <c r="NF17" s="123"/>
      <c r="NG17" s="123"/>
      <c r="NH17" s="123"/>
      <c r="NI17" s="123"/>
      <c r="NJ17" s="123"/>
      <c r="NK17" s="123"/>
      <c r="NL17" s="123"/>
      <c r="NM17" s="123"/>
      <c r="NN17" s="123"/>
      <c r="NO17" s="123"/>
      <c r="NP17" s="123"/>
      <c r="NQ17" s="123"/>
      <c r="NR17" s="12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22"/>
      <c r="NE18" s="123"/>
      <c r="NF18" s="123"/>
      <c r="NG18" s="123"/>
      <c r="NH18" s="123"/>
      <c r="NI18" s="123"/>
      <c r="NJ18" s="123"/>
      <c r="NK18" s="123"/>
      <c r="NL18" s="123"/>
      <c r="NM18" s="123"/>
      <c r="NN18" s="123"/>
      <c r="NO18" s="123"/>
      <c r="NP18" s="123"/>
      <c r="NQ18" s="123"/>
      <c r="NR18" s="12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22"/>
      <c r="NE19" s="123"/>
      <c r="NF19" s="123"/>
      <c r="NG19" s="123"/>
      <c r="NH19" s="123"/>
      <c r="NI19" s="123"/>
      <c r="NJ19" s="123"/>
      <c r="NK19" s="123"/>
      <c r="NL19" s="123"/>
      <c r="NM19" s="123"/>
      <c r="NN19" s="123"/>
      <c r="NO19" s="123"/>
      <c r="NP19" s="123"/>
      <c r="NQ19" s="123"/>
      <c r="NR19" s="12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22"/>
      <c r="NE20" s="123"/>
      <c r="NF20" s="123"/>
      <c r="NG20" s="123"/>
      <c r="NH20" s="123"/>
      <c r="NI20" s="123"/>
      <c r="NJ20" s="123"/>
      <c r="NK20" s="123"/>
      <c r="NL20" s="123"/>
      <c r="NM20" s="123"/>
      <c r="NN20" s="123"/>
      <c r="NO20" s="123"/>
      <c r="NP20" s="123"/>
      <c r="NQ20" s="123"/>
      <c r="NR20" s="12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22"/>
      <c r="NE21" s="123"/>
      <c r="NF21" s="123"/>
      <c r="NG21" s="123"/>
      <c r="NH21" s="123"/>
      <c r="NI21" s="123"/>
      <c r="NJ21" s="123"/>
      <c r="NK21" s="123"/>
      <c r="NL21" s="123"/>
      <c r="NM21" s="123"/>
      <c r="NN21" s="123"/>
      <c r="NO21" s="123"/>
      <c r="NP21" s="123"/>
      <c r="NQ21" s="123"/>
      <c r="NR21" s="12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22"/>
      <c r="NE22" s="123"/>
      <c r="NF22" s="123"/>
      <c r="NG22" s="123"/>
      <c r="NH22" s="123"/>
      <c r="NI22" s="123"/>
      <c r="NJ22" s="123"/>
      <c r="NK22" s="123"/>
      <c r="NL22" s="123"/>
      <c r="NM22" s="123"/>
      <c r="NN22" s="123"/>
      <c r="NO22" s="123"/>
      <c r="NP22" s="123"/>
      <c r="NQ22" s="123"/>
      <c r="NR22" s="12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22"/>
      <c r="NE23" s="123"/>
      <c r="NF23" s="123"/>
      <c r="NG23" s="123"/>
      <c r="NH23" s="123"/>
      <c r="NI23" s="123"/>
      <c r="NJ23" s="123"/>
      <c r="NK23" s="123"/>
      <c r="NL23" s="123"/>
      <c r="NM23" s="123"/>
      <c r="NN23" s="123"/>
      <c r="NO23" s="123"/>
      <c r="NP23" s="123"/>
      <c r="NQ23" s="123"/>
      <c r="NR23" s="12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22"/>
      <c r="NE24" s="123"/>
      <c r="NF24" s="123"/>
      <c r="NG24" s="123"/>
      <c r="NH24" s="123"/>
      <c r="NI24" s="123"/>
      <c r="NJ24" s="123"/>
      <c r="NK24" s="123"/>
      <c r="NL24" s="123"/>
      <c r="NM24" s="123"/>
      <c r="NN24" s="123"/>
      <c r="NO24" s="123"/>
      <c r="NP24" s="123"/>
      <c r="NQ24" s="123"/>
      <c r="NR24" s="12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22"/>
      <c r="NE25" s="123"/>
      <c r="NF25" s="123"/>
      <c r="NG25" s="123"/>
      <c r="NH25" s="123"/>
      <c r="NI25" s="123"/>
      <c r="NJ25" s="123"/>
      <c r="NK25" s="123"/>
      <c r="NL25" s="123"/>
      <c r="NM25" s="123"/>
      <c r="NN25" s="123"/>
      <c r="NO25" s="123"/>
      <c r="NP25" s="123"/>
      <c r="NQ25" s="123"/>
      <c r="NR25" s="12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22"/>
      <c r="NE26" s="123"/>
      <c r="NF26" s="123"/>
      <c r="NG26" s="123"/>
      <c r="NH26" s="123"/>
      <c r="NI26" s="123"/>
      <c r="NJ26" s="123"/>
      <c r="NK26" s="123"/>
      <c r="NL26" s="123"/>
      <c r="NM26" s="123"/>
      <c r="NN26" s="123"/>
      <c r="NO26" s="123"/>
      <c r="NP26" s="123"/>
      <c r="NQ26" s="123"/>
      <c r="NR26" s="12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22"/>
      <c r="NE27" s="123"/>
      <c r="NF27" s="123"/>
      <c r="NG27" s="123"/>
      <c r="NH27" s="123"/>
      <c r="NI27" s="123"/>
      <c r="NJ27" s="123"/>
      <c r="NK27" s="123"/>
      <c r="NL27" s="123"/>
      <c r="NM27" s="123"/>
      <c r="NN27" s="123"/>
      <c r="NO27" s="123"/>
      <c r="NP27" s="123"/>
      <c r="NQ27" s="123"/>
      <c r="NR27" s="12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22"/>
      <c r="NE28" s="123"/>
      <c r="NF28" s="123"/>
      <c r="NG28" s="123"/>
      <c r="NH28" s="123"/>
      <c r="NI28" s="123"/>
      <c r="NJ28" s="123"/>
      <c r="NK28" s="123"/>
      <c r="NL28" s="123"/>
      <c r="NM28" s="123"/>
      <c r="NN28" s="123"/>
      <c r="NO28" s="123"/>
      <c r="NP28" s="123"/>
      <c r="NQ28" s="123"/>
      <c r="NR28" s="12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22"/>
      <c r="NE29" s="123"/>
      <c r="NF29" s="123"/>
      <c r="NG29" s="123"/>
      <c r="NH29" s="123"/>
      <c r="NI29" s="123"/>
      <c r="NJ29" s="123"/>
      <c r="NK29" s="123"/>
      <c r="NL29" s="123"/>
      <c r="NM29" s="123"/>
      <c r="NN29" s="123"/>
      <c r="NO29" s="123"/>
      <c r="NP29" s="123"/>
      <c r="NQ29" s="123"/>
      <c r="NR29" s="12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21">
        <f>データ!$B$11</f>
        <v>40909</v>
      </c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>
        <f>データ!$C$11</f>
        <v>41275</v>
      </c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>
        <f>データ!$D$11</f>
        <v>41640</v>
      </c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>
        <f>データ!$E$11</f>
        <v>42005</v>
      </c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>
        <f>データ!$F$11</f>
        <v>42370</v>
      </c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21">
        <f>データ!$B$11</f>
        <v>40909</v>
      </c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>
        <f>データ!$C$11</f>
        <v>41275</v>
      </c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>
        <f>データ!$D$11</f>
        <v>41640</v>
      </c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>
        <f>データ!$E$11</f>
        <v>42005</v>
      </c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>
        <f>データ!$F$11</f>
        <v>42370</v>
      </c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21">
        <f>データ!$B$11</f>
        <v>40909</v>
      </c>
      <c r="JD30" s="121"/>
      <c r="JE30" s="121"/>
      <c r="JF30" s="121"/>
      <c r="JG30" s="121"/>
      <c r="JH30" s="121"/>
      <c r="JI30" s="121"/>
      <c r="JJ30" s="121"/>
      <c r="JK30" s="121"/>
      <c r="JL30" s="121"/>
      <c r="JM30" s="121"/>
      <c r="JN30" s="121"/>
      <c r="JO30" s="121"/>
      <c r="JP30" s="121"/>
      <c r="JQ30" s="121"/>
      <c r="JR30" s="121"/>
      <c r="JS30" s="121"/>
      <c r="JT30" s="121"/>
      <c r="JU30" s="121"/>
      <c r="JV30" s="121">
        <f>データ!$C$11</f>
        <v>41275</v>
      </c>
      <c r="JW30" s="121"/>
      <c r="JX30" s="121"/>
      <c r="JY30" s="121"/>
      <c r="JZ30" s="121"/>
      <c r="KA30" s="121"/>
      <c r="KB30" s="121"/>
      <c r="KC30" s="121"/>
      <c r="KD30" s="121"/>
      <c r="KE30" s="121"/>
      <c r="KF30" s="121"/>
      <c r="KG30" s="121"/>
      <c r="KH30" s="121"/>
      <c r="KI30" s="121"/>
      <c r="KJ30" s="121"/>
      <c r="KK30" s="121"/>
      <c r="KL30" s="121"/>
      <c r="KM30" s="121"/>
      <c r="KN30" s="121"/>
      <c r="KO30" s="121">
        <f>データ!$D$11</f>
        <v>41640</v>
      </c>
      <c r="KP30" s="121"/>
      <c r="KQ30" s="121"/>
      <c r="KR30" s="121"/>
      <c r="KS30" s="121"/>
      <c r="KT30" s="121"/>
      <c r="KU30" s="121"/>
      <c r="KV30" s="121"/>
      <c r="KW30" s="121"/>
      <c r="KX30" s="121"/>
      <c r="KY30" s="121"/>
      <c r="KZ30" s="121"/>
      <c r="LA30" s="121"/>
      <c r="LB30" s="121"/>
      <c r="LC30" s="121"/>
      <c r="LD30" s="121"/>
      <c r="LE30" s="121"/>
      <c r="LF30" s="121"/>
      <c r="LG30" s="121"/>
      <c r="LH30" s="121">
        <f>データ!$E$11</f>
        <v>42005</v>
      </c>
      <c r="LI30" s="121"/>
      <c r="LJ30" s="121"/>
      <c r="LK30" s="121"/>
      <c r="LL30" s="121"/>
      <c r="LM30" s="121"/>
      <c r="LN30" s="121"/>
      <c r="LO30" s="121"/>
      <c r="LP30" s="121"/>
      <c r="LQ30" s="121"/>
      <c r="LR30" s="121"/>
      <c r="LS30" s="121"/>
      <c r="LT30" s="121"/>
      <c r="LU30" s="121"/>
      <c r="LV30" s="121"/>
      <c r="LW30" s="121"/>
      <c r="LX30" s="121"/>
      <c r="LY30" s="121"/>
      <c r="LZ30" s="121"/>
      <c r="MA30" s="121">
        <f>データ!$F$11</f>
        <v>42370</v>
      </c>
      <c r="MB30" s="121"/>
      <c r="MC30" s="121"/>
      <c r="MD30" s="121"/>
      <c r="ME30" s="121"/>
      <c r="MF30" s="121"/>
      <c r="MG30" s="121"/>
      <c r="MH30" s="121"/>
      <c r="MI30" s="121"/>
      <c r="MJ30" s="121"/>
      <c r="MK30" s="121"/>
      <c r="ML30" s="121"/>
      <c r="MM30" s="121"/>
      <c r="MN30" s="121"/>
      <c r="MO30" s="121"/>
      <c r="MP30" s="121"/>
      <c r="MQ30" s="121"/>
      <c r="MR30" s="121"/>
      <c r="MS30" s="121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22"/>
      <c r="NE30" s="123"/>
      <c r="NF30" s="123"/>
      <c r="NG30" s="123"/>
      <c r="NH30" s="123"/>
      <c r="NI30" s="123"/>
      <c r="NJ30" s="123"/>
      <c r="NK30" s="123"/>
      <c r="NL30" s="123"/>
      <c r="NM30" s="123"/>
      <c r="NN30" s="123"/>
      <c r="NO30" s="123"/>
      <c r="NP30" s="123"/>
      <c r="NQ30" s="123"/>
      <c r="NR30" s="12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45.9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33.9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50.9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22.6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58.5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65.400000000000006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63.1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45.8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38.700000000000003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34.4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87.5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83.7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73.900000000000006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73.400000000000006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64.7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106.2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108.7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121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123.7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126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23.3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19.5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15.7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13.8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12.6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166.9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166.3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161.9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162.80000000000001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162.19999999999999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22" t="s">
        <v>129</v>
      </c>
      <c r="NE32" s="123"/>
      <c r="NF32" s="123"/>
      <c r="NG32" s="123"/>
      <c r="NH32" s="123"/>
      <c r="NI32" s="123"/>
      <c r="NJ32" s="123"/>
      <c r="NK32" s="123"/>
      <c r="NL32" s="123"/>
      <c r="NM32" s="123"/>
      <c r="NN32" s="123"/>
      <c r="NO32" s="123"/>
      <c r="NP32" s="123"/>
      <c r="NQ32" s="123"/>
      <c r="NR32" s="12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22"/>
      <c r="NE33" s="123"/>
      <c r="NF33" s="123"/>
      <c r="NG33" s="123"/>
      <c r="NH33" s="123"/>
      <c r="NI33" s="123"/>
      <c r="NJ33" s="123"/>
      <c r="NK33" s="123"/>
      <c r="NL33" s="123"/>
      <c r="NM33" s="123"/>
      <c r="NN33" s="123"/>
      <c r="NO33" s="123"/>
      <c r="NP33" s="123"/>
      <c r="NQ33" s="123"/>
      <c r="NR33" s="12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22"/>
      <c r="NE34" s="123"/>
      <c r="NF34" s="123"/>
      <c r="NG34" s="123"/>
      <c r="NH34" s="123"/>
      <c r="NI34" s="123"/>
      <c r="NJ34" s="123"/>
      <c r="NK34" s="123"/>
      <c r="NL34" s="123"/>
      <c r="NM34" s="123"/>
      <c r="NN34" s="123"/>
      <c r="NO34" s="123"/>
      <c r="NP34" s="123"/>
      <c r="NQ34" s="123"/>
      <c r="NR34" s="12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25"/>
      <c r="IQ35" s="125"/>
      <c r="IR35" s="125"/>
      <c r="IS35" s="125"/>
      <c r="IT35" s="125"/>
      <c r="IU35" s="125"/>
      <c r="IV35" s="125"/>
      <c r="IW35" s="125"/>
      <c r="IX35" s="125"/>
      <c r="IY35" s="125"/>
      <c r="IZ35" s="125"/>
      <c r="JA35" s="125"/>
      <c r="JB35" s="125"/>
      <c r="JC35" s="125"/>
      <c r="JD35" s="125"/>
      <c r="JE35" s="125"/>
      <c r="JF35" s="125"/>
      <c r="JG35" s="125"/>
      <c r="JH35" s="125"/>
      <c r="JI35" s="125"/>
      <c r="JJ35" s="125"/>
      <c r="JK35" s="125"/>
      <c r="JL35" s="125"/>
      <c r="JM35" s="125"/>
      <c r="JN35" s="125"/>
      <c r="JO35" s="125"/>
      <c r="JP35" s="125"/>
      <c r="JQ35" s="125"/>
      <c r="JR35" s="125"/>
      <c r="JS35" s="125"/>
      <c r="JT35" s="125"/>
      <c r="JU35" s="125"/>
      <c r="JV35" s="125"/>
      <c r="JW35" s="125"/>
      <c r="JX35" s="125"/>
      <c r="JY35" s="125"/>
      <c r="JZ35" s="125"/>
      <c r="KA35" s="125"/>
      <c r="KB35" s="125"/>
      <c r="KC35" s="125"/>
      <c r="KD35" s="125"/>
      <c r="KE35" s="125"/>
      <c r="KF35" s="125"/>
      <c r="KG35" s="125"/>
      <c r="KH35" s="125"/>
      <c r="KI35" s="125"/>
      <c r="KJ35" s="125"/>
      <c r="KK35" s="125"/>
      <c r="KL35" s="125"/>
      <c r="KM35" s="125"/>
      <c r="KN35" s="125"/>
      <c r="KO35" s="125"/>
      <c r="KP35" s="125"/>
      <c r="KQ35" s="125"/>
      <c r="KR35" s="125"/>
      <c r="KS35" s="125"/>
      <c r="KT35" s="125"/>
      <c r="KU35" s="125"/>
      <c r="KV35" s="125"/>
      <c r="KW35" s="125"/>
      <c r="KX35" s="125"/>
      <c r="KY35" s="125"/>
      <c r="KZ35" s="125"/>
      <c r="LA35" s="125"/>
      <c r="LB35" s="125"/>
      <c r="LC35" s="125"/>
      <c r="LD35" s="125"/>
      <c r="LE35" s="125"/>
      <c r="LF35" s="125"/>
      <c r="LG35" s="125"/>
      <c r="LH35" s="125"/>
      <c r="LI35" s="125"/>
      <c r="LJ35" s="125"/>
      <c r="LK35" s="125"/>
      <c r="LL35" s="125"/>
      <c r="LM35" s="125"/>
      <c r="LN35" s="125"/>
      <c r="LO35" s="125"/>
      <c r="LP35" s="125"/>
      <c r="LQ35" s="125"/>
      <c r="LR35" s="125"/>
      <c r="LS35" s="125"/>
      <c r="LT35" s="125"/>
      <c r="LU35" s="125"/>
      <c r="LV35" s="125"/>
      <c r="LW35" s="125"/>
      <c r="LX35" s="125"/>
      <c r="LY35" s="125"/>
      <c r="LZ35" s="125"/>
      <c r="MA35" s="125"/>
      <c r="MB35" s="125"/>
      <c r="MC35" s="125"/>
      <c r="MD35" s="125"/>
      <c r="ME35" s="125"/>
      <c r="MF35" s="125"/>
      <c r="MG35" s="125"/>
      <c r="MH35" s="125"/>
      <c r="MI35" s="125"/>
      <c r="MJ35" s="125"/>
      <c r="MK35" s="125"/>
      <c r="ML35" s="125"/>
      <c r="MM35" s="125"/>
      <c r="MN35" s="125"/>
      <c r="MO35" s="125"/>
      <c r="MP35" s="125"/>
      <c r="MQ35" s="125"/>
      <c r="MR35" s="125"/>
      <c r="MS35" s="125"/>
      <c r="MT35" s="125"/>
      <c r="MU35" s="125"/>
      <c r="MV35" s="125"/>
      <c r="MW35" s="17"/>
      <c r="MX35" s="17"/>
      <c r="MY35" s="17"/>
      <c r="MZ35" s="17"/>
      <c r="NA35" s="17"/>
      <c r="NB35" s="18"/>
      <c r="NC35" s="2"/>
      <c r="ND35" s="122"/>
      <c r="NE35" s="123"/>
      <c r="NF35" s="123"/>
      <c r="NG35" s="123"/>
      <c r="NH35" s="123"/>
      <c r="NI35" s="123"/>
      <c r="NJ35" s="123"/>
      <c r="NK35" s="123"/>
      <c r="NL35" s="123"/>
      <c r="NM35" s="123"/>
      <c r="NN35" s="123"/>
      <c r="NO35" s="123"/>
      <c r="NP35" s="123"/>
      <c r="NQ35" s="123"/>
      <c r="NR35" s="12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22"/>
      <c r="NE36" s="123"/>
      <c r="NF36" s="123"/>
      <c r="NG36" s="123"/>
      <c r="NH36" s="123"/>
      <c r="NI36" s="123"/>
      <c r="NJ36" s="123"/>
      <c r="NK36" s="123"/>
      <c r="NL36" s="123"/>
      <c r="NM36" s="123"/>
      <c r="NN36" s="123"/>
      <c r="NO36" s="123"/>
      <c r="NP36" s="123"/>
      <c r="NQ36" s="123"/>
      <c r="NR36" s="12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22"/>
      <c r="NE37" s="123"/>
      <c r="NF37" s="123"/>
      <c r="NG37" s="123"/>
      <c r="NH37" s="123"/>
      <c r="NI37" s="123"/>
      <c r="NJ37" s="123"/>
      <c r="NK37" s="123"/>
      <c r="NL37" s="123"/>
      <c r="NM37" s="123"/>
      <c r="NN37" s="123"/>
      <c r="NO37" s="123"/>
      <c r="NP37" s="123"/>
      <c r="NQ37" s="123"/>
      <c r="NR37" s="12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22"/>
      <c r="NE38" s="123"/>
      <c r="NF38" s="123"/>
      <c r="NG38" s="123"/>
      <c r="NH38" s="123"/>
      <c r="NI38" s="123"/>
      <c r="NJ38" s="123"/>
      <c r="NK38" s="123"/>
      <c r="NL38" s="123"/>
      <c r="NM38" s="123"/>
      <c r="NN38" s="123"/>
      <c r="NO38" s="123"/>
      <c r="NP38" s="123"/>
      <c r="NQ38" s="123"/>
      <c r="NR38" s="12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22"/>
      <c r="NE39" s="123"/>
      <c r="NF39" s="123"/>
      <c r="NG39" s="123"/>
      <c r="NH39" s="123"/>
      <c r="NI39" s="123"/>
      <c r="NJ39" s="123"/>
      <c r="NK39" s="123"/>
      <c r="NL39" s="123"/>
      <c r="NM39" s="123"/>
      <c r="NN39" s="123"/>
      <c r="NO39" s="123"/>
      <c r="NP39" s="123"/>
      <c r="NQ39" s="123"/>
      <c r="NR39" s="12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22"/>
      <c r="NE40" s="123"/>
      <c r="NF40" s="123"/>
      <c r="NG40" s="123"/>
      <c r="NH40" s="123"/>
      <c r="NI40" s="123"/>
      <c r="NJ40" s="123"/>
      <c r="NK40" s="123"/>
      <c r="NL40" s="123"/>
      <c r="NM40" s="123"/>
      <c r="NN40" s="123"/>
      <c r="NO40" s="123"/>
      <c r="NP40" s="123"/>
      <c r="NQ40" s="123"/>
      <c r="NR40" s="12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22"/>
      <c r="NE41" s="123"/>
      <c r="NF41" s="123"/>
      <c r="NG41" s="123"/>
      <c r="NH41" s="123"/>
      <c r="NI41" s="123"/>
      <c r="NJ41" s="123"/>
      <c r="NK41" s="123"/>
      <c r="NL41" s="123"/>
      <c r="NM41" s="123"/>
      <c r="NN41" s="123"/>
      <c r="NO41" s="123"/>
      <c r="NP41" s="123"/>
      <c r="NQ41" s="123"/>
      <c r="NR41" s="12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22"/>
      <c r="NE42" s="123"/>
      <c r="NF42" s="123"/>
      <c r="NG42" s="123"/>
      <c r="NH42" s="123"/>
      <c r="NI42" s="123"/>
      <c r="NJ42" s="123"/>
      <c r="NK42" s="123"/>
      <c r="NL42" s="123"/>
      <c r="NM42" s="123"/>
      <c r="NN42" s="123"/>
      <c r="NO42" s="123"/>
      <c r="NP42" s="123"/>
      <c r="NQ42" s="123"/>
      <c r="NR42" s="12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22"/>
      <c r="NE43" s="123"/>
      <c r="NF43" s="123"/>
      <c r="NG43" s="123"/>
      <c r="NH43" s="123"/>
      <c r="NI43" s="123"/>
      <c r="NJ43" s="123"/>
      <c r="NK43" s="123"/>
      <c r="NL43" s="123"/>
      <c r="NM43" s="123"/>
      <c r="NN43" s="123"/>
      <c r="NO43" s="123"/>
      <c r="NP43" s="123"/>
      <c r="NQ43" s="123"/>
      <c r="NR43" s="12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22"/>
      <c r="NE44" s="123"/>
      <c r="NF44" s="123"/>
      <c r="NG44" s="123"/>
      <c r="NH44" s="123"/>
      <c r="NI44" s="123"/>
      <c r="NJ44" s="123"/>
      <c r="NK44" s="123"/>
      <c r="NL44" s="123"/>
      <c r="NM44" s="123"/>
      <c r="NN44" s="123"/>
      <c r="NO44" s="123"/>
      <c r="NP44" s="123"/>
      <c r="NQ44" s="123"/>
      <c r="NR44" s="12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22"/>
      <c r="NE45" s="123"/>
      <c r="NF45" s="123"/>
      <c r="NG45" s="123"/>
      <c r="NH45" s="123"/>
      <c r="NI45" s="123"/>
      <c r="NJ45" s="123"/>
      <c r="NK45" s="123"/>
      <c r="NL45" s="123"/>
      <c r="NM45" s="123"/>
      <c r="NN45" s="123"/>
      <c r="NO45" s="123"/>
      <c r="NP45" s="123"/>
      <c r="NQ45" s="123"/>
      <c r="NR45" s="12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22"/>
      <c r="NE46" s="123"/>
      <c r="NF46" s="123"/>
      <c r="NG46" s="123"/>
      <c r="NH46" s="123"/>
      <c r="NI46" s="123"/>
      <c r="NJ46" s="123"/>
      <c r="NK46" s="123"/>
      <c r="NL46" s="123"/>
      <c r="NM46" s="123"/>
      <c r="NN46" s="123"/>
      <c r="NO46" s="123"/>
      <c r="NP46" s="123"/>
      <c r="NQ46" s="123"/>
      <c r="NR46" s="12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22"/>
      <c r="NE47" s="123"/>
      <c r="NF47" s="123"/>
      <c r="NG47" s="123"/>
      <c r="NH47" s="123"/>
      <c r="NI47" s="123"/>
      <c r="NJ47" s="123"/>
      <c r="NK47" s="123"/>
      <c r="NL47" s="123"/>
      <c r="NM47" s="123"/>
      <c r="NN47" s="123"/>
      <c r="NO47" s="123"/>
      <c r="NP47" s="123"/>
      <c r="NQ47" s="123"/>
      <c r="NR47" s="12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5" t="s">
        <v>130</v>
      </c>
      <c r="NE49" s="116"/>
      <c r="NF49" s="116"/>
      <c r="NG49" s="116"/>
      <c r="NH49" s="116"/>
      <c r="NI49" s="116"/>
      <c r="NJ49" s="116"/>
      <c r="NK49" s="116"/>
      <c r="NL49" s="116"/>
      <c r="NM49" s="116"/>
      <c r="NN49" s="116"/>
      <c r="NO49" s="116"/>
      <c r="NP49" s="116"/>
      <c r="NQ49" s="116"/>
      <c r="NR49" s="117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5"/>
      <c r="NE50" s="116"/>
      <c r="NF50" s="116"/>
      <c r="NG50" s="116"/>
      <c r="NH50" s="116"/>
      <c r="NI50" s="116"/>
      <c r="NJ50" s="116"/>
      <c r="NK50" s="116"/>
      <c r="NL50" s="116"/>
      <c r="NM50" s="116"/>
      <c r="NN50" s="116"/>
      <c r="NO50" s="116"/>
      <c r="NP50" s="116"/>
      <c r="NQ50" s="116"/>
      <c r="NR50" s="117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21">
        <f>データ!$B$11</f>
        <v>40909</v>
      </c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>
        <f>データ!$C$11</f>
        <v>41275</v>
      </c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>
        <f>データ!$D$11</f>
        <v>41640</v>
      </c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>
        <f>データ!$E$11</f>
        <v>42005</v>
      </c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>
        <f>データ!$F$11</f>
        <v>42370</v>
      </c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21">
        <f>データ!$B$11</f>
        <v>40909</v>
      </c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>
        <f>データ!$C$11</f>
        <v>41275</v>
      </c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>
        <f>データ!$D$11</f>
        <v>41640</v>
      </c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>
        <f>データ!$E$11</f>
        <v>42005</v>
      </c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>
        <f>データ!$F$11</f>
        <v>42370</v>
      </c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21">
        <f>データ!$B$11</f>
        <v>40909</v>
      </c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>
        <f>データ!$C$11</f>
        <v>41275</v>
      </c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>
        <f>データ!$D$11</f>
        <v>41640</v>
      </c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>
        <f>データ!$E$11</f>
        <v>42005</v>
      </c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>
        <f>データ!$F$11</f>
        <v>42370</v>
      </c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5"/>
      <c r="NE51" s="116"/>
      <c r="NF51" s="116"/>
      <c r="NG51" s="116"/>
      <c r="NH51" s="116"/>
      <c r="NI51" s="116"/>
      <c r="NJ51" s="116"/>
      <c r="NK51" s="116"/>
      <c r="NL51" s="116"/>
      <c r="NM51" s="116"/>
      <c r="NN51" s="116"/>
      <c r="NO51" s="116"/>
      <c r="NP51" s="116"/>
      <c r="NQ51" s="116"/>
      <c r="NR51" s="117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1846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2694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1468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2394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677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0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0.2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-0.6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-0.7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-0.3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1730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11466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-10506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-20726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-13430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5"/>
      <c r="NE52" s="116"/>
      <c r="NF52" s="116"/>
      <c r="NG52" s="116"/>
      <c r="NH52" s="116"/>
      <c r="NI52" s="116"/>
      <c r="NJ52" s="116"/>
      <c r="NK52" s="116"/>
      <c r="NL52" s="116"/>
      <c r="NM52" s="116"/>
      <c r="NN52" s="116"/>
      <c r="NO52" s="116"/>
      <c r="NP52" s="116"/>
      <c r="NQ52" s="116"/>
      <c r="NR52" s="117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526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437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350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309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268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13.1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15.5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12.9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10.6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13.9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12369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12227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11248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13697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15586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5"/>
      <c r="NE53" s="116"/>
      <c r="NF53" s="116"/>
      <c r="NG53" s="116"/>
      <c r="NH53" s="116"/>
      <c r="NI53" s="116"/>
      <c r="NJ53" s="116"/>
      <c r="NK53" s="116"/>
      <c r="NL53" s="116"/>
      <c r="NM53" s="116"/>
      <c r="NN53" s="116"/>
      <c r="NO53" s="116"/>
      <c r="NP53" s="116"/>
      <c r="NQ53" s="116"/>
      <c r="NR53" s="117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5"/>
      <c r="NE54" s="116"/>
      <c r="NF54" s="116"/>
      <c r="NG54" s="116"/>
      <c r="NH54" s="116"/>
      <c r="NI54" s="116"/>
      <c r="NJ54" s="116"/>
      <c r="NK54" s="116"/>
      <c r="NL54" s="116"/>
      <c r="NM54" s="116"/>
      <c r="NN54" s="116"/>
      <c r="NO54" s="116"/>
      <c r="NP54" s="116"/>
      <c r="NQ54" s="116"/>
      <c r="NR54" s="117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115"/>
      <c r="NE55" s="116"/>
      <c r="NF55" s="116"/>
      <c r="NG55" s="116"/>
      <c r="NH55" s="116"/>
      <c r="NI55" s="116"/>
      <c r="NJ55" s="116"/>
      <c r="NK55" s="116"/>
      <c r="NL55" s="116"/>
      <c r="NM55" s="116"/>
      <c r="NN55" s="116"/>
      <c r="NO55" s="116"/>
      <c r="NP55" s="116"/>
      <c r="NQ55" s="116"/>
      <c r="NR55" s="117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115"/>
      <c r="NE56" s="116"/>
      <c r="NF56" s="116"/>
      <c r="NG56" s="116"/>
      <c r="NH56" s="116"/>
      <c r="NI56" s="116"/>
      <c r="NJ56" s="116"/>
      <c r="NK56" s="116"/>
      <c r="NL56" s="116"/>
      <c r="NM56" s="116"/>
      <c r="NN56" s="116"/>
      <c r="NO56" s="116"/>
      <c r="NP56" s="116"/>
      <c r="NQ56" s="116"/>
      <c r="NR56" s="117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5"/>
      <c r="NE57" s="116"/>
      <c r="NF57" s="116"/>
      <c r="NG57" s="116"/>
      <c r="NH57" s="116"/>
      <c r="NI57" s="116"/>
      <c r="NJ57" s="116"/>
      <c r="NK57" s="116"/>
      <c r="NL57" s="116"/>
      <c r="NM57" s="116"/>
      <c r="NN57" s="116"/>
      <c r="NO57" s="116"/>
      <c r="NP57" s="116"/>
      <c r="NQ57" s="116"/>
      <c r="NR57" s="117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5"/>
      <c r="NE58" s="116"/>
      <c r="NF58" s="116"/>
      <c r="NG58" s="116"/>
      <c r="NH58" s="116"/>
      <c r="NI58" s="116"/>
      <c r="NJ58" s="116"/>
      <c r="NK58" s="116"/>
      <c r="NL58" s="116"/>
      <c r="NM58" s="116"/>
      <c r="NN58" s="116"/>
      <c r="NO58" s="116"/>
      <c r="NP58" s="116"/>
      <c r="NQ58" s="116"/>
      <c r="NR58" s="117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5"/>
      <c r="NE59" s="116"/>
      <c r="NF59" s="116"/>
      <c r="NG59" s="116"/>
      <c r="NH59" s="116"/>
      <c r="NI59" s="116"/>
      <c r="NJ59" s="116"/>
      <c r="NK59" s="116"/>
      <c r="NL59" s="116"/>
      <c r="NM59" s="116"/>
      <c r="NN59" s="116"/>
      <c r="NO59" s="116"/>
      <c r="NP59" s="116"/>
      <c r="NQ59" s="116"/>
      <c r="NR59" s="117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115"/>
      <c r="NE60" s="116"/>
      <c r="NF60" s="116"/>
      <c r="NG60" s="116"/>
      <c r="NH60" s="116"/>
      <c r="NI60" s="116"/>
      <c r="NJ60" s="116"/>
      <c r="NK60" s="116"/>
      <c r="NL60" s="116"/>
      <c r="NM60" s="116"/>
      <c r="NN60" s="116"/>
      <c r="NO60" s="116"/>
      <c r="NP60" s="116"/>
      <c r="NQ60" s="116"/>
      <c r="NR60" s="117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115"/>
      <c r="NE61" s="116"/>
      <c r="NF61" s="116"/>
      <c r="NG61" s="116"/>
      <c r="NH61" s="116"/>
      <c r="NI61" s="116"/>
      <c r="NJ61" s="116"/>
      <c r="NK61" s="116"/>
      <c r="NL61" s="116"/>
      <c r="NM61" s="116"/>
      <c r="NN61" s="116"/>
      <c r="NO61" s="116"/>
      <c r="NP61" s="116"/>
      <c r="NQ61" s="116"/>
      <c r="NR61" s="117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5"/>
      <c r="NE62" s="116"/>
      <c r="NF62" s="116"/>
      <c r="NG62" s="116"/>
      <c r="NH62" s="116"/>
      <c r="NI62" s="116"/>
      <c r="NJ62" s="116"/>
      <c r="NK62" s="116"/>
      <c r="NL62" s="116"/>
      <c r="NM62" s="116"/>
      <c r="NN62" s="116"/>
      <c r="NO62" s="116"/>
      <c r="NP62" s="116"/>
      <c r="NQ62" s="116"/>
      <c r="NR62" s="117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5"/>
      <c r="NE63" s="116"/>
      <c r="NF63" s="116"/>
      <c r="NG63" s="116"/>
      <c r="NH63" s="116"/>
      <c r="NI63" s="116"/>
      <c r="NJ63" s="116"/>
      <c r="NK63" s="116"/>
      <c r="NL63" s="116"/>
      <c r="NM63" s="116"/>
      <c r="NN63" s="116"/>
      <c r="NO63" s="116"/>
      <c r="NP63" s="116"/>
      <c r="NQ63" s="116"/>
      <c r="NR63" s="117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177490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329.2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205.4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155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181.2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152.4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dAVitA06uPtqLhlceTDmudUJUnien1tgVEWZCrfYWIfsE8Y31JS9mhxIo9QN2WJ2mO7+Sf/pgVxxGKJPBkONXA==" saltValue="CeZjcrqIy+Vr61sBCFzDK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52" t="s">
        <v>67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49" t="s">
        <v>72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1"/>
      <c r="AJ4" s="156" t="s">
        <v>73</v>
      </c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7" t="s">
        <v>74</v>
      </c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 t="s">
        <v>75</v>
      </c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7" t="s">
        <v>76</v>
      </c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 t="s">
        <v>77</v>
      </c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8" t="s">
        <v>78</v>
      </c>
      <c r="CN4" s="158" t="s">
        <v>79</v>
      </c>
      <c r="CO4" s="149" t="s">
        <v>80</v>
      </c>
      <c r="CP4" s="150"/>
      <c r="CQ4" s="150"/>
      <c r="CR4" s="150"/>
      <c r="CS4" s="150"/>
      <c r="CT4" s="150"/>
      <c r="CU4" s="150"/>
      <c r="CV4" s="150"/>
      <c r="CW4" s="150"/>
      <c r="CX4" s="150"/>
      <c r="CY4" s="151"/>
      <c r="CZ4" s="156" t="s">
        <v>81</v>
      </c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49" t="s">
        <v>82</v>
      </c>
      <c r="DL4" s="150"/>
      <c r="DM4" s="150"/>
      <c r="DN4" s="150"/>
      <c r="DO4" s="150"/>
      <c r="DP4" s="150"/>
      <c r="DQ4" s="150"/>
      <c r="DR4" s="150"/>
      <c r="DS4" s="150"/>
      <c r="DT4" s="150"/>
      <c r="DU4" s="151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9"/>
      <c r="CN5" s="159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141003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神奈川県横浜市</v>
      </c>
      <c r="I6" s="61" t="str">
        <f t="shared" si="1"/>
        <v>福富町西公園地下駐車場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20</v>
      </c>
      <c r="S6" s="63" t="str">
        <f t="shared" si="1"/>
        <v>無</v>
      </c>
      <c r="T6" s="63" t="str">
        <f t="shared" si="1"/>
        <v>無</v>
      </c>
      <c r="U6" s="64">
        <f t="shared" si="1"/>
        <v>7631</v>
      </c>
      <c r="V6" s="64">
        <f t="shared" si="1"/>
        <v>184</v>
      </c>
      <c r="W6" s="64">
        <f t="shared" si="1"/>
        <v>400</v>
      </c>
      <c r="X6" s="63" t="str">
        <f t="shared" si="1"/>
        <v>導入なし</v>
      </c>
      <c r="Y6" s="65">
        <f>IF(Y8="-",NA(),Y8)</f>
        <v>45.9</v>
      </c>
      <c r="Z6" s="65">
        <f t="shared" ref="Z6:AH6" si="2">IF(Z8="-",NA(),Z8)</f>
        <v>33.9</v>
      </c>
      <c r="AA6" s="65">
        <f t="shared" si="2"/>
        <v>50.9</v>
      </c>
      <c r="AB6" s="65">
        <f t="shared" si="2"/>
        <v>22.6</v>
      </c>
      <c r="AC6" s="65">
        <f t="shared" si="2"/>
        <v>58.5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65.400000000000006</v>
      </c>
      <c r="AK6" s="65">
        <f t="shared" ref="AK6:AS6" si="3">IF(AK8="-",NA(),AK8)</f>
        <v>63.1</v>
      </c>
      <c r="AL6" s="65">
        <f t="shared" si="3"/>
        <v>45.8</v>
      </c>
      <c r="AM6" s="65">
        <f t="shared" si="3"/>
        <v>38.700000000000003</v>
      </c>
      <c r="AN6" s="65">
        <f t="shared" si="3"/>
        <v>34.4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1846</v>
      </c>
      <c r="AV6" s="66">
        <f t="shared" ref="AV6:BD6" si="4">IF(AV8="-",NA(),AV8)</f>
        <v>2694</v>
      </c>
      <c r="AW6" s="66">
        <f t="shared" si="4"/>
        <v>1468</v>
      </c>
      <c r="AX6" s="66">
        <f t="shared" si="4"/>
        <v>2394</v>
      </c>
      <c r="AY6" s="66">
        <f t="shared" si="4"/>
        <v>677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0</v>
      </c>
      <c r="BG6" s="65">
        <f t="shared" ref="BG6:BO6" si="5">IF(BG8="-",NA(),BG8)</f>
        <v>0.2</v>
      </c>
      <c r="BH6" s="65">
        <f t="shared" si="5"/>
        <v>-0.6</v>
      </c>
      <c r="BI6" s="65">
        <f t="shared" si="5"/>
        <v>-0.7</v>
      </c>
      <c r="BJ6" s="65">
        <f t="shared" si="5"/>
        <v>-0.3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1730</v>
      </c>
      <c r="BR6" s="66">
        <f t="shared" ref="BR6:BZ6" si="6">IF(BR8="-",NA(),BR8)</f>
        <v>11466</v>
      </c>
      <c r="BS6" s="66">
        <f t="shared" si="6"/>
        <v>-10506</v>
      </c>
      <c r="BT6" s="66">
        <f t="shared" si="6"/>
        <v>-20726</v>
      </c>
      <c r="BU6" s="66">
        <f t="shared" si="6"/>
        <v>-13430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177490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87.5</v>
      </c>
      <c r="DL6" s="65">
        <f t="shared" ref="DL6:DT6" si="9">IF(DL8="-",NA(),DL8)</f>
        <v>83.7</v>
      </c>
      <c r="DM6" s="65">
        <f t="shared" si="9"/>
        <v>73.900000000000006</v>
      </c>
      <c r="DN6" s="65">
        <f t="shared" si="9"/>
        <v>73.400000000000006</v>
      </c>
      <c r="DO6" s="65">
        <f t="shared" si="9"/>
        <v>64.7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141003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神奈川県　横浜市</v>
      </c>
      <c r="I7" s="61" t="str">
        <f t="shared" si="10"/>
        <v>福富町西公園地下駐車場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20</v>
      </c>
      <c r="S7" s="63" t="str">
        <f t="shared" si="10"/>
        <v>無</v>
      </c>
      <c r="T7" s="63" t="str">
        <f t="shared" si="10"/>
        <v>無</v>
      </c>
      <c r="U7" s="64">
        <f t="shared" si="10"/>
        <v>7631</v>
      </c>
      <c r="V7" s="64">
        <f t="shared" si="10"/>
        <v>184</v>
      </c>
      <c r="W7" s="64">
        <f t="shared" si="10"/>
        <v>400</v>
      </c>
      <c r="X7" s="63" t="str">
        <f t="shared" si="10"/>
        <v>導入なし</v>
      </c>
      <c r="Y7" s="65">
        <f>Y8</f>
        <v>45.9</v>
      </c>
      <c r="Z7" s="65">
        <f t="shared" ref="Z7:AH7" si="11">Z8</f>
        <v>33.9</v>
      </c>
      <c r="AA7" s="65">
        <f t="shared" si="11"/>
        <v>50.9</v>
      </c>
      <c r="AB7" s="65">
        <f t="shared" si="11"/>
        <v>22.6</v>
      </c>
      <c r="AC7" s="65">
        <f t="shared" si="11"/>
        <v>58.5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65.400000000000006</v>
      </c>
      <c r="AK7" s="65">
        <f t="shared" ref="AK7:AS7" si="12">AK8</f>
        <v>63.1</v>
      </c>
      <c r="AL7" s="65">
        <f t="shared" si="12"/>
        <v>45.8</v>
      </c>
      <c r="AM7" s="65">
        <f t="shared" si="12"/>
        <v>38.700000000000003</v>
      </c>
      <c r="AN7" s="65">
        <f t="shared" si="12"/>
        <v>34.4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1846</v>
      </c>
      <c r="AV7" s="66">
        <f t="shared" ref="AV7:BD7" si="13">AV8</f>
        <v>2694</v>
      </c>
      <c r="AW7" s="66">
        <f t="shared" si="13"/>
        <v>1468</v>
      </c>
      <c r="AX7" s="66">
        <f t="shared" si="13"/>
        <v>2394</v>
      </c>
      <c r="AY7" s="66">
        <f t="shared" si="13"/>
        <v>677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0</v>
      </c>
      <c r="BG7" s="65">
        <f t="shared" ref="BG7:BO7" si="14">BG8</f>
        <v>0.2</v>
      </c>
      <c r="BH7" s="65">
        <f t="shared" si="14"/>
        <v>-0.6</v>
      </c>
      <c r="BI7" s="65">
        <f t="shared" si="14"/>
        <v>-0.7</v>
      </c>
      <c r="BJ7" s="65">
        <f t="shared" si="14"/>
        <v>-0.3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1730</v>
      </c>
      <c r="BR7" s="66">
        <f t="shared" ref="BR7:BZ7" si="15">BR8</f>
        <v>11466</v>
      </c>
      <c r="BS7" s="66">
        <f t="shared" si="15"/>
        <v>-10506</v>
      </c>
      <c r="BT7" s="66">
        <f t="shared" si="15"/>
        <v>-20726</v>
      </c>
      <c r="BU7" s="66">
        <f t="shared" si="15"/>
        <v>-13430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177490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87.5</v>
      </c>
      <c r="DL7" s="65">
        <f t="shared" ref="DL7:DT7" si="17">DL8</f>
        <v>83.7</v>
      </c>
      <c r="DM7" s="65">
        <f t="shared" si="17"/>
        <v>73.900000000000006</v>
      </c>
      <c r="DN7" s="65">
        <f t="shared" si="17"/>
        <v>73.400000000000006</v>
      </c>
      <c r="DO7" s="65">
        <f t="shared" si="17"/>
        <v>64.7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141003</v>
      </c>
      <c r="D8" s="68">
        <v>47</v>
      </c>
      <c r="E8" s="68">
        <v>14</v>
      </c>
      <c r="F8" s="68">
        <v>0</v>
      </c>
      <c r="G8" s="68">
        <v>1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20</v>
      </c>
      <c r="S8" s="70" t="s">
        <v>122</v>
      </c>
      <c r="T8" s="70" t="s">
        <v>122</v>
      </c>
      <c r="U8" s="71">
        <v>7631</v>
      </c>
      <c r="V8" s="71">
        <v>184</v>
      </c>
      <c r="W8" s="71">
        <v>400</v>
      </c>
      <c r="X8" s="70" t="s">
        <v>123</v>
      </c>
      <c r="Y8" s="72">
        <v>45.9</v>
      </c>
      <c r="Z8" s="72">
        <v>33.9</v>
      </c>
      <c r="AA8" s="72">
        <v>50.9</v>
      </c>
      <c r="AB8" s="72">
        <v>22.6</v>
      </c>
      <c r="AC8" s="72">
        <v>58.5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65.400000000000006</v>
      </c>
      <c r="AK8" s="72">
        <v>63.1</v>
      </c>
      <c r="AL8" s="72">
        <v>45.8</v>
      </c>
      <c r="AM8" s="72">
        <v>38.700000000000003</v>
      </c>
      <c r="AN8" s="72">
        <v>34.4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1846</v>
      </c>
      <c r="AV8" s="73">
        <v>2694</v>
      </c>
      <c r="AW8" s="73">
        <v>1468</v>
      </c>
      <c r="AX8" s="73">
        <v>2394</v>
      </c>
      <c r="AY8" s="73">
        <v>677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0</v>
      </c>
      <c r="BG8" s="72">
        <v>0.2</v>
      </c>
      <c r="BH8" s="72">
        <v>-0.6</v>
      </c>
      <c r="BI8" s="72">
        <v>-0.7</v>
      </c>
      <c r="BJ8" s="72">
        <v>-0.3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1730</v>
      </c>
      <c r="BR8" s="73">
        <v>11466</v>
      </c>
      <c r="BS8" s="73">
        <v>-10506</v>
      </c>
      <c r="BT8" s="74">
        <v>-20726</v>
      </c>
      <c r="BU8" s="74">
        <v>-13430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177490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87.5</v>
      </c>
      <c r="DL8" s="72">
        <v>83.7</v>
      </c>
      <c r="DM8" s="72">
        <v>73.900000000000006</v>
      </c>
      <c r="DN8" s="72">
        <v>73.400000000000006</v>
      </c>
      <c r="DO8" s="72">
        <v>64.7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2018-03-08T06:21:33Z</cp:lastPrinted>
  <dcterms:created xsi:type="dcterms:W3CDTF">2018-02-09T01:45:58Z</dcterms:created>
  <dcterms:modified xsi:type="dcterms:W3CDTF">2018-03-26T01:36:08Z</dcterms:modified>
  <cp:category/>
</cp:coreProperties>
</file>