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14神奈川県横浜市-\"/>
    </mc:Choice>
  </mc:AlternateContent>
  <workbookProtection workbookAlgorithmName="SHA-512" workbookHashValue="crzDMnbF6lCB5nhN2Va+vzDeQgNWtO3ng4GtBmmHru+qljeAvp42teIUz2iScGEgeEOYclGkhmirnT8QEpyCxA==" workbookSaltValue="hFJd1HOH7FbtQ0xvBT/+xQ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LH31" i="4" s="1"/>
  <c r="DM7" i="5"/>
  <c r="DL7" i="5"/>
  <c r="DK7" i="5"/>
  <c r="JC31" i="4" s="1"/>
  <c r="DI7" i="5"/>
  <c r="DH7" i="5"/>
  <c r="DG7" i="5"/>
  <c r="DF7" i="5"/>
  <c r="KP78" i="4" s="1"/>
  <c r="DE7" i="5"/>
  <c r="DD7" i="5"/>
  <c r="MI77" i="4" s="1"/>
  <c r="DC7" i="5"/>
  <c r="DB7" i="5"/>
  <c r="LE77" i="4" s="1"/>
  <c r="DA7" i="5"/>
  <c r="CZ7" i="5"/>
  <c r="CN7" i="5"/>
  <c r="CM7" i="5"/>
  <c r="CV67" i="4" s="1"/>
  <c r="BZ7" i="5"/>
  <c r="MA53" i="4" s="1"/>
  <c r="BY7" i="5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GQ53" i="4" s="1"/>
  <c r="BM7" i="5"/>
  <c r="BL7" i="5"/>
  <c r="FE53" i="4" s="1"/>
  <c r="BK7" i="5"/>
  <c r="BJ7" i="5"/>
  <c r="BI7" i="5"/>
  <c r="BH7" i="5"/>
  <c r="BG7" i="5"/>
  <c r="BF7" i="5"/>
  <c r="BD7" i="5"/>
  <c r="CS53" i="4" s="1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FX32" i="4" s="1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N32" i="4" s="1"/>
  <c r="AD7" i="5"/>
  <c r="AC7" i="5"/>
  <c r="CS31" i="4" s="1"/>
  <c r="AB7" i="5"/>
  <c r="AA7" i="5"/>
  <c r="BG31" i="4" s="1"/>
  <c r="Z7" i="5"/>
  <c r="AN31" i="4" s="1"/>
  <c r="Y7" i="5"/>
  <c r="U31" i="4" s="1"/>
  <c r="X7" i="5"/>
  <c r="W7" i="5"/>
  <c r="JQ10" i="4" s="1"/>
  <c r="V7" i="5"/>
  <c r="U7" i="5"/>
  <c r="T7" i="5"/>
  <c r="S7" i="5"/>
  <c r="HX8" i="4" s="1"/>
  <c r="R7" i="5"/>
  <c r="DU10" i="4" s="1"/>
  <c r="Q7" i="5"/>
  <c r="CF10" i="4" s="1"/>
  <c r="P7" i="5"/>
  <c r="O7" i="5"/>
  <c r="B10" i="4" s="1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C53" i="4"/>
  <c r="HJ53" i="4"/>
  <c r="FX53" i="4"/>
  <c r="EL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LH32" i="4"/>
  <c r="JC32" i="4"/>
  <c r="HJ32" i="4"/>
  <c r="GQ32" i="4"/>
  <c r="EL32" i="4"/>
  <c r="CS32" i="4"/>
  <c r="BZ32" i="4"/>
  <c r="BG32" i="4"/>
  <c r="U32" i="4"/>
  <c r="MA31" i="4"/>
  <c r="KO31" i="4"/>
  <c r="JV31" i="4"/>
  <c r="GQ31" i="4"/>
  <c r="FE31" i="4"/>
  <c r="BZ31" i="4"/>
  <c r="LJ10" i="4"/>
  <c r="HX10" i="4"/>
  <c r="AQ10" i="4"/>
  <c r="LJ8" i="4"/>
  <c r="JQ8" i="4"/>
  <c r="CF8" i="4"/>
  <c r="AQ8" i="4"/>
  <c r="B6" i="4" l="1"/>
  <c r="BZ76" i="4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HP76" i="4"/>
  <c r="BG30" i="4"/>
  <c r="LE76" i="4"/>
  <c r="FX51" i="4"/>
  <c r="KO30" i="4"/>
  <c r="FX30" i="4"/>
  <c r="AV76" i="4"/>
  <c r="KO51" i="4"/>
  <c r="BG51" i="4"/>
  <c r="KP76" i="4"/>
  <c r="JV30" i="4"/>
  <c r="HA76" i="4"/>
  <c r="AN51" i="4"/>
  <c r="FE30" i="4"/>
  <c r="AG76" i="4"/>
  <c r="AN30" i="4"/>
  <c r="JV51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<sst xmlns="http://schemas.openxmlformats.org/spreadsheetml/2006/main" count="286" uniqueCount="134">
  <si>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</si>
  <si>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</si>
  <si>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</si>
  <si>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</si>
  <si>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</si>
  <si>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</si>
  <si>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</si>
  <si>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</si>
  <si>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</si>
  <si>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</si>
  <si>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</si>
  <si>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</si>
  <si>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</si>
  <si>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</si>
  <si>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</si>
  <si>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</si>
  <si>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</si>
  <si>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</si>
  <si>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</si>
  <si>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</si>
  <si>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</si>
  <si>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</si>
  <si>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</si>
  <si>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</si>
  <si>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</si>
  <si>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</si>
  <si>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</si>
  <si>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</si>
  <si>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</si>
  <si>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</si>
  <si>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</si>
  <si>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</si>
  <si>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</si>
  <si>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</si>
  <si>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</si>
  <si>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</si>
  <si>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</si>
  <si>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</si>
  <si>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</si>
  <si>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</si>
  <si>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</si>
  <si>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</si>
  <si>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</si>
  <si>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</si>
  <si>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</si>
  <si>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</si>
  <si>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</si>
  <si>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</si>
  <si>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</si>
  <si>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</si>
  <si>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</si>
  <si>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</si>
  <si>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</si>
  <si>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</si>
  <si>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</si>
  <si>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</si>
  <si>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</si>
  <si>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</si>
  <si>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</si>
  <si>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</si>
  <si>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</si>
  <si>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</si>
  <si>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</si>
  <si>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</si>
  <si>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</si>
  <si>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</si>
  <si>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</si>
  <si>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</si>
  <si>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</si>
  <si>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</si>
  <si>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</si>
  <si>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</si>
  <si>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</si>
  <si>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</si>
  <si>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</si>
  <si>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</si>
  <si>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</si>
  <si>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</si>
  <si>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</si>
  <si>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</si>
  <si>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</si>
  <si>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</si>
  <si>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</si>
  <si>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</si>
  <si>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</si>
  <si>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</si>
  <si>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</si>
  <si>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</si>
  <si>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</si>
  <si>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</si>
  <si>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</si>
  <si>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</si>
  <si>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</si>
  <si>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</si>
  <si>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</si>
  <si>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</si>
  <si>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</si>
  <si>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</si>
  <si>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</si>
  <si>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</si>
  <si>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</si>
  <si>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</si>
  <si>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</si>
  <si>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</si>
  <si>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</si>
  <si>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</si>
  <si>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</si>
  <si>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</si>
  <si>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</si>
  <si>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</si>
  <si>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</si>
  <si>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</si>
  <si>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</si>
  <si>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</si>
  <si>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福富町西公園地下駐車場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</si>
  <si>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</si>
  <si>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</si>
  <si>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</si>
  <si>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</si>
  <si>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</si>
  <si>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</si>
  <si>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</si>
  <si>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</si>
  <si>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</si>
  <si>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</si>
  <si>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</si>
  <si>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</si>
  <si>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</si>
  <si>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</si>
  <si>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</si>
  <si>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t>　本駐車場の利用状況は「３利用の状況　⑪稼働率」にある通り、稼働率がほぼ横ばいの傾向となっています。
　</t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カドウ</t>
    </rPh>
    <rPh sb="32" eb="33">
      <t>リツ</t>
    </rPh>
    <rPh sb="36" eb="37">
      <t>ヨコ</t>
    </rPh>
    <rPh sb="40" eb="4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</si>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</sst>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60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33.9</c:v>
                </c:pt>
                <c:pt idx="2">
                  <c:v>50.9</c:v>
                </c:pt>
                <c:pt idx="3">
                  <c:v>22.6</c:v>
                </c:pt>
                <c:pt idx="4">
                  <c:v>58.5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25256"/>
        <c:axId val="65522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25256"/>
        <c:axId val="655225648"/>
      </c:lineChart>
      <c:dateAx>
        <c:axId val="65522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25648"/>
        <c:crosses val="autoZero"/>
        <c:auto val="1"/>
        <c:lblOffset val="100"/>
        <c:baseTimeUnit val="years"/>
      </c:dateAx>
      <c:valAx>
        <c:axId val="65522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25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26432"/>
        <c:axId val="65522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26432"/>
        <c:axId val="655226824"/>
      </c:lineChart>
      <c:dateAx>
        <c:axId val="65522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26824"/>
        <c:crosses val="autoZero"/>
        <c:auto val="1"/>
        <c:lblOffset val="100"/>
        <c:baseTimeUnit val="years"/>
      </c:dateAx>
      <c:valAx>
        <c:axId val="65522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26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27608"/>
        <c:axId val="6552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27608"/>
        <c:axId val="655228000"/>
      </c:lineChart>
      <c:dateAx>
        <c:axId val="65522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28000"/>
        <c:crosses val="autoZero"/>
        <c:auto val="1"/>
        <c:lblOffset val="100"/>
        <c:baseTimeUnit val="years"/>
      </c:dateAx>
      <c:valAx>
        <c:axId val="6552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27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28784"/>
        <c:axId val="65522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28784"/>
        <c:axId val="655229176"/>
      </c:lineChart>
      <c:dateAx>
        <c:axId val="65522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29176"/>
        <c:crosses val="autoZero"/>
        <c:auto val="1"/>
        <c:lblOffset val="100"/>
        <c:baseTimeUnit val="years"/>
      </c:dateAx>
      <c:valAx>
        <c:axId val="65522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28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63.1</c:v>
                </c:pt>
                <c:pt idx="2">
                  <c:v>45.8</c:v>
                </c:pt>
                <c:pt idx="3">
                  <c:v>38.700000000000003</c:v>
                </c:pt>
                <c:pt idx="4">
                  <c:v>34.4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29960"/>
        <c:axId val="65523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29960"/>
        <c:axId val="655230352"/>
      </c:lineChart>
      <c:dateAx>
        <c:axId val="65522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30352"/>
        <c:crosses val="autoZero"/>
        <c:auto val="1"/>
        <c:lblOffset val="100"/>
        <c:baseTimeUnit val="years"/>
      </c:dateAx>
      <c:valAx>
        <c:axId val="65523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29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1846</c:v>
                </c:pt>
                <c:pt idx="1">
                  <c:v>2694</c:v>
                </c:pt>
                <c:pt idx="2">
                  <c:v>1468</c:v>
                </c:pt>
                <c:pt idx="3">
                  <c:v>2394</c:v>
                </c:pt>
                <c:pt idx="4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31136"/>
        <c:axId val="655231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31136"/>
        <c:axId val="655231528"/>
      </c:lineChart>
      <c:dateAx>
        <c:axId val="65523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31528"/>
        <c:crosses val="autoZero"/>
        <c:auto val="1"/>
        <c:lblOffset val="100"/>
        <c:baseTimeUnit val="years"/>
      </c:dateAx>
      <c:valAx>
        <c:axId val="655231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523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83.7</c:v>
                </c:pt>
                <c:pt idx="2">
                  <c:v>73.900000000000006</c:v>
                </c:pt>
                <c:pt idx="3">
                  <c:v>73.400000000000006</c:v>
                </c:pt>
                <c:pt idx="4">
                  <c:v>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32312"/>
        <c:axId val="59703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32312"/>
        <c:axId val="597037632"/>
      </c:lineChart>
      <c:dateAx>
        <c:axId val="655232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7037632"/>
        <c:crosses val="autoZero"/>
        <c:auto val="1"/>
        <c:lblOffset val="100"/>
        <c:baseTimeUnit val="years"/>
      </c:dateAx>
      <c:valAx>
        <c:axId val="59703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32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-0.6</c:v>
                </c:pt>
                <c:pt idx="3">
                  <c:v>-0.7</c:v>
                </c:pt>
                <c:pt idx="4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038416"/>
        <c:axId val="59703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38416"/>
        <c:axId val="597038808"/>
      </c:lineChart>
      <c:dateAx>
        <c:axId val="59703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7038808"/>
        <c:crosses val="autoZero"/>
        <c:auto val="1"/>
        <c:lblOffset val="100"/>
        <c:baseTimeUnit val="years"/>
      </c:dateAx>
      <c:valAx>
        <c:axId val="59703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703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1730</c:v>
                </c:pt>
                <c:pt idx="1">
                  <c:v>11466</c:v>
                </c:pt>
                <c:pt idx="2">
                  <c:v>-10506</c:v>
                </c:pt>
                <c:pt idx="3">
                  <c:v>-20726</c:v>
                </c:pt>
                <c:pt idx="4">
                  <c:v>-13430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039592"/>
        <c:axId val="59703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39592"/>
        <c:axId val="597039984"/>
      </c:lineChart>
      <c:dateAx>
        <c:axId val="59703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7039984"/>
        <c:crosses val="autoZero"/>
        <c:auto val="1"/>
        <c:lblOffset val="100"/>
        <c:baseTimeUnit val="years"/>
      </c:dateAx>
      <c:valAx>
        <c:axId val="59703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703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</row>
    <row r="3" spans="1:382" ht="9.75" customHeight="1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</row>
    <row r="4" spans="1:382" ht="9.75" customHeight="1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7" t="str">
        <f>データ!H6&amp;"　"&amp;データ!I6</f>
        <v>神奈川県横浜市　福富町西公園地下駐車場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9" t="s">
        <v>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1"/>
      <c r="AQ7" s="139" t="s">
        <v>2</v>
      </c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1"/>
      <c r="CF7" s="139" t="s">
        <v>3</v>
      </c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1"/>
      <c r="DU7" s="148" t="s">
        <v>4</v>
      </c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2" t="s">
        <v>5</v>
      </c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42" t="s">
        <v>6</v>
      </c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 t="s">
        <v>7</v>
      </c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 t="s">
        <v>8</v>
      </c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9" t="str">
        <f>データ!J7</f>
        <v>法非適用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  <c r="AQ8" s="129" t="str">
        <f>データ!K7</f>
        <v>駐車場整備事業</v>
      </c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1"/>
      <c r="CF8" s="129" t="str">
        <f>データ!L7</f>
        <v>-</v>
      </c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1"/>
      <c r="DU8" s="133" t="str">
        <f>データ!M7</f>
        <v>Ａ２Ｂ２</v>
      </c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43" t="s">
        <v>131</v>
      </c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3" t="str">
        <f>データ!S7</f>
        <v>無</v>
      </c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 t="str">
        <f>データ!T7</f>
        <v>無</v>
      </c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2">
        <f>データ!U7</f>
        <v>7631</v>
      </c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4"/>
      <c r="ND8" s="137" t="s">
        <v>10</v>
      </c>
      <c r="NE8" s="138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9" t="s">
        <v>12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1"/>
      <c r="AQ9" s="139" t="s">
        <v>13</v>
      </c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1"/>
      <c r="CF9" s="139" t="s">
        <v>14</v>
      </c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1"/>
      <c r="DU9" s="142" t="s">
        <v>15</v>
      </c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42" t="s">
        <v>16</v>
      </c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 t="s">
        <v>17</v>
      </c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 t="s">
        <v>18</v>
      </c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4"/>
      <c r="ND9" s="144" t="s">
        <v>19</v>
      </c>
      <c r="NE9" s="145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6" t="str">
        <f>データ!O7</f>
        <v>該当数値なし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8"/>
      <c r="AQ10" s="129" t="str">
        <f>データ!P7</f>
        <v>都市計画駐車場</v>
      </c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1"/>
      <c r="CF10" s="129" t="str">
        <f>データ!Q7</f>
        <v>地下式</v>
      </c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1"/>
      <c r="DU10" s="132">
        <f>データ!R7</f>
        <v>20</v>
      </c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32">
        <f>データ!V7</f>
        <v>184</v>
      </c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>
        <f>データ!W7</f>
        <v>400</v>
      </c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3" t="str">
        <f>データ!X7</f>
        <v>導入なし</v>
      </c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2"/>
      <c r="ND10" s="134" t="s">
        <v>21</v>
      </c>
      <c r="NE10" s="125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5" t="s">
        <v>23</v>
      </c>
      <c r="NE11" s="135"/>
      <c r="NF11" s="135"/>
      <c r="NG11" s="135"/>
      <c r="NH11" s="135"/>
      <c r="NI11" s="135"/>
      <c r="NJ11" s="135"/>
      <c r="NK11" s="135"/>
      <c r="NL11" s="135"/>
      <c r="NM11" s="135"/>
      <c r="NN11" s="135"/>
      <c r="NO11" s="135"/>
      <c r="NP11" s="135"/>
      <c r="NQ11" s="135"/>
      <c r="NR11" s="135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5"/>
      <c r="NE12" s="135"/>
      <c r="NF12" s="135"/>
      <c r="NG12" s="135"/>
      <c r="NH12" s="135"/>
      <c r="NI12" s="135"/>
      <c r="NJ12" s="135"/>
      <c r="NK12" s="135"/>
      <c r="NL12" s="135"/>
      <c r="NM12" s="135"/>
      <c r="NN12" s="135"/>
      <c r="NO12" s="135"/>
      <c r="NP12" s="135"/>
      <c r="NQ12" s="135"/>
      <c r="NR12" s="135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6"/>
      <c r="NE13" s="136"/>
      <c r="NF13" s="136"/>
      <c r="NG13" s="136"/>
      <c r="NH13" s="136"/>
      <c r="NI13" s="136"/>
      <c r="NJ13" s="136"/>
      <c r="NK13" s="136"/>
      <c r="NL13" s="136"/>
      <c r="NM13" s="136"/>
      <c r="NN13" s="136"/>
      <c r="NO13" s="136"/>
      <c r="NP13" s="136"/>
      <c r="NQ13" s="136"/>
      <c r="NR13" s="136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22" t="s">
        <v>133</v>
      </c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22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22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22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22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22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22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22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22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22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22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22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22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22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22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22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45.9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33.9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50.9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22.6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58.5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65.400000000000006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63.1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45.8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38.700000000000003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34.4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87.5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83.7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73.900000000000006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73.400000000000006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64.7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22" t="s">
        <v>129</v>
      </c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22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22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5"/>
      <c r="MW35" s="17"/>
      <c r="MX35" s="17"/>
      <c r="MY35" s="17"/>
      <c r="MZ35" s="17"/>
      <c r="NA35" s="17"/>
      <c r="NB35" s="18"/>
      <c r="NC35" s="2"/>
      <c r="ND35" s="122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22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22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22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22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22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22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22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22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22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22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22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130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1846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2694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1468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2394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677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0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0.2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-0.6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-0.7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-0.3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1730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11466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-10506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-20726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-13430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177490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dAVitA06uPtqLhlceTDmudUJUnien1tgVEWZCrfYWIfsE8Y31JS9mhxIo9QN2WJ2mO7+Sf/pgVxxGKJPBkONXA==" saltValue="CeZjcrqIy+Vr61sBCFzDK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52" t="s">
        <v>67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49" t="s">
        <v>72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56" t="s">
        <v>73</v>
      </c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7" t="s">
        <v>74</v>
      </c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 t="s">
        <v>75</v>
      </c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7" t="s">
        <v>76</v>
      </c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 t="s">
        <v>77</v>
      </c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8" t="s">
        <v>78</v>
      </c>
      <c r="CN4" s="158" t="s">
        <v>79</v>
      </c>
      <c r="CO4" s="149" t="s">
        <v>80</v>
      </c>
      <c r="CP4" s="150"/>
      <c r="CQ4" s="150"/>
      <c r="CR4" s="150"/>
      <c r="CS4" s="150"/>
      <c r="CT4" s="150"/>
      <c r="CU4" s="150"/>
      <c r="CV4" s="150"/>
      <c r="CW4" s="150"/>
      <c r="CX4" s="150"/>
      <c r="CY4" s="151"/>
      <c r="CZ4" s="156" t="s">
        <v>81</v>
      </c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49" t="s">
        <v>82</v>
      </c>
      <c r="DL4" s="150"/>
      <c r="DM4" s="150"/>
      <c r="DN4" s="150"/>
      <c r="DO4" s="150"/>
      <c r="DP4" s="150"/>
      <c r="DQ4" s="150"/>
      <c r="DR4" s="150"/>
      <c r="DS4" s="150"/>
      <c r="DT4" s="150"/>
      <c r="DU4" s="151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9"/>
      <c r="CN5" s="159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神奈川県横浜市</v>
      </c>
      <c r="I6" s="61" t="str">
        <f t="shared" si="1"/>
        <v>福富町西公園地下駐車場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20</v>
      </c>
      <c r="S6" s="63" t="str">
        <f t="shared" si="1"/>
        <v>無</v>
      </c>
      <c r="T6" s="63" t="str">
        <f t="shared" si="1"/>
        <v>無</v>
      </c>
      <c r="U6" s="64">
        <f t="shared" si="1"/>
        <v>7631</v>
      </c>
      <c r="V6" s="64">
        <f t="shared" si="1"/>
        <v>184</v>
      </c>
      <c r="W6" s="64">
        <f t="shared" si="1"/>
        <v>400</v>
      </c>
      <c r="X6" s="63" t="str">
        <f t="shared" si="1"/>
        <v>導入なし</v>
      </c>
      <c r="Y6" s="65">
        <f>IF(Y8="-",NA(),Y8)</f>
        <v>45.9</v>
      </c>
      <c r="Z6" s="65">
        <f t="shared" ref="Z6:AH6" si="2">IF(Z8="-",NA(),Z8)</f>
        <v>33.9</v>
      </c>
      <c r="AA6" s="65">
        <f t="shared" si="2"/>
        <v>50.9</v>
      </c>
      <c r="AB6" s="65">
        <f t="shared" si="2"/>
        <v>22.6</v>
      </c>
      <c r="AC6" s="65">
        <f t="shared" si="2"/>
        <v>58.5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65.400000000000006</v>
      </c>
      <c r="AK6" s="65">
        <f t="shared" ref="AK6:AS6" si="3">IF(AK8="-",NA(),AK8)</f>
        <v>63.1</v>
      </c>
      <c r="AL6" s="65">
        <f t="shared" si="3"/>
        <v>45.8</v>
      </c>
      <c r="AM6" s="65">
        <f t="shared" si="3"/>
        <v>38.700000000000003</v>
      </c>
      <c r="AN6" s="65">
        <f t="shared" si="3"/>
        <v>34.4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1846</v>
      </c>
      <c r="AV6" s="66">
        <f t="shared" ref="AV6:BD6" si="4">IF(AV8="-",NA(),AV8)</f>
        <v>2694</v>
      </c>
      <c r="AW6" s="66">
        <f t="shared" si="4"/>
        <v>1468</v>
      </c>
      <c r="AX6" s="66">
        <f t="shared" si="4"/>
        <v>2394</v>
      </c>
      <c r="AY6" s="66">
        <f t="shared" si="4"/>
        <v>677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</v>
      </c>
      <c r="BG6" s="65">
        <f t="shared" ref="BG6:BO6" si="5">IF(BG8="-",NA(),BG8)</f>
        <v>0.2</v>
      </c>
      <c r="BH6" s="65">
        <f t="shared" si="5"/>
        <v>-0.6</v>
      </c>
      <c r="BI6" s="65">
        <f t="shared" si="5"/>
        <v>-0.7</v>
      </c>
      <c r="BJ6" s="65">
        <f t="shared" si="5"/>
        <v>-0.3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1730</v>
      </c>
      <c r="BR6" s="66">
        <f t="shared" ref="BR6:BZ6" si="6">IF(BR8="-",NA(),BR8)</f>
        <v>11466</v>
      </c>
      <c r="BS6" s="66">
        <f t="shared" si="6"/>
        <v>-10506</v>
      </c>
      <c r="BT6" s="66">
        <f t="shared" si="6"/>
        <v>-20726</v>
      </c>
      <c r="BU6" s="66">
        <f t="shared" si="6"/>
        <v>-13430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177490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87.5</v>
      </c>
      <c r="DL6" s="65">
        <f t="shared" ref="DL6:DT6" si="9">IF(DL8="-",NA(),DL8)</f>
        <v>83.7</v>
      </c>
      <c r="DM6" s="65">
        <f t="shared" si="9"/>
        <v>73.900000000000006</v>
      </c>
      <c r="DN6" s="65">
        <f t="shared" si="9"/>
        <v>73.400000000000006</v>
      </c>
      <c r="DO6" s="65">
        <f t="shared" si="9"/>
        <v>64.7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神奈川県　横浜市</v>
      </c>
      <c r="I7" s="61" t="str">
        <f t="shared" si="10"/>
        <v>福富町西公園地下駐車場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20</v>
      </c>
      <c r="S7" s="63" t="str">
        <f t="shared" si="10"/>
        <v>無</v>
      </c>
      <c r="T7" s="63" t="str">
        <f t="shared" si="10"/>
        <v>無</v>
      </c>
      <c r="U7" s="64">
        <f t="shared" si="10"/>
        <v>7631</v>
      </c>
      <c r="V7" s="64">
        <f t="shared" si="10"/>
        <v>184</v>
      </c>
      <c r="W7" s="64">
        <f t="shared" si="10"/>
        <v>400</v>
      </c>
      <c r="X7" s="63" t="str">
        <f t="shared" si="10"/>
        <v>導入なし</v>
      </c>
      <c r="Y7" s="65">
        <f>Y8</f>
        <v>45.9</v>
      </c>
      <c r="Z7" s="65">
        <f t="shared" ref="Z7:AH7" si="11">Z8</f>
        <v>33.9</v>
      </c>
      <c r="AA7" s="65">
        <f t="shared" si="11"/>
        <v>50.9</v>
      </c>
      <c r="AB7" s="65">
        <f t="shared" si="11"/>
        <v>22.6</v>
      </c>
      <c r="AC7" s="65">
        <f t="shared" si="11"/>
        <v>58.5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65.400000000000006</v>
      </c>
      <c r="AK7" s="65">
        <f t="shared" ref="AK7:AS7" si="12">AK8</f>
        <v>63.1</v>
      </c>
      <c r="AL7" s="65">
        <f t="shared" si="12"/>
        <v>45.8</v>
      </c>
      <c r="AM7" s="65">
        <f t="shared" si="12"/>
        <v>38.700000000000003</v>
      </c>
      <c r="AN7" s="65">
        <f t="shared" si="12"/>
        <v>34.4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1846</v>
      </c>
      <c r="AV7" s="66">
        <f t="shared" ref="AV7:BD7" si="13">AV8</f>
        <v>2694</v>
      </c>
      <c r="AW7" s="66">
        <f t="shared" si="13"/>
        <v>1468</v>
      </c>
      <c r="AX7" s="66">
        <f t="shared" si="13"/>
        <v>2394</v>
      </c>
      <c r="AY7" s="66">
        <f t="shared" si="13"/>
        <v>677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</v>
      </c>
      <c r="BG7" s="65">
        <f t="shared" ref="BG7:BO7" si="14">BG8</f>
        <v>0.2</v>
      </c>
      <c r="BH7" s="65">
        <f t="shared" si="14"/>
        <v>-0.6</v>
      </c>
      <c r="BI7" s="65">
        <f t="shared" si="14"/>
        <v>-0.7</v>
      </c>
      <c r="BJ7" s="65">
        <f t="shared" si="14"/>
        <v>-0.3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1730</v>
      </c>
      <c r="BR7" s="66">
        <f t="shared" ref="BR7:BZ7" si="15">BR8</f>
        <v>11466</v>
      </c>
      <c r="BS7" s="66">
        <f t="shared" si="15"/>
        <v>-10506</v>
      </c>
      <c r="BT7" s="66">
        <f t="shared" si="15"/>
        <v>-20726</v>
      </c>
      <c r="BU7" s="66">
        <f t="shared" si="15"/>
        <v>-13430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177490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87.5</v>
      </c>
      <c r="DL7" s="65">
        <f t="shared" ref="DL7:DT7" si="17">DL8</f>
        <v>83.7</v>
      </c>
      <c r="DM7" s="65">
        <f t="shared" si="17"/>
        <v>73.900000000000006</v>
      </c>
      <c r="DN7" s="65">
        <f t="shared" si="17"/>
        <v>73.400000000000006</v>
      </c>
      <c r="DO7" s="65">
        <f t="shared" si="17"/>
        <v>64.7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20</v>
      </c>
      <c r="S8" s="70" t="s">
        <v>122</v>
      </c>
      <c r="T8" s="70" t="s">
        <v>122</v>
      </c>
      <c r="U8" s="71">
        <v>7631</v>
      </c>
      <c r="V8" s="71">
        <v>184</v>
      </c>
      <c r="W8" s="71">
        <v>400</v>
      </c>
      <c r="X8" s="70" t="s">
        <v>123</v>
      </c>
      <c r="Y8" s="72">
        <v>45.9</v>
      </c>
      <c r="Z8" s="72">
        <v>33.9</v>
      </c>
      <c r="AA8" s="72">
        <v>50.9</v>
      </c>
      <c r="AB8" s="72">
        <v>22.6</v>
      </c>
      <c r="AC8" s="72">
        <v>58.5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65.400000000000006</v>
      </c>
      <c r="AK8" s="72">
        <v>63.1</v>
      </c>
      <c r="AL8" s="72">
        <v>45.8</v>
      </c>
      <c r="AM8" s="72">
        <v>38.700000000000003</v>
      </c>
      <c r="AN8" s="72">
        <v>34.4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1846</v>
      </c>
      <c r="AV8" s="73">
        <v>2694</v>
      </c>
      <c r="AW8" s="73">
        <v>1468</v>
      </c>
      <c r="AX8" s="73">
        <v>2394</v>
      </c>
      <c r="AY8" s="73">
        <v>677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</v>
      </c>
      <c r="BG8" s="72">
        <v>0.2</v>
      </c>
      <c r="BH8" s="72">
        <v>-0.6</v>
      </c>
      <c r="BI8" s="72">
        <v>-0.7</v>
      </c>
      <c r="BJ8" s="72">
        <v>-0.3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1730</v>
      </c>
      <c r="BR8" s="73">
        <v>11466</v>
      </c>
      <c r="BS8" s="73">
        <v>-10506</v>
      </c>
      <c r="BT8" s="74">
        <v>-20726</v>
      </c>
      <c r="BU8" s="74">
        <v>-13430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177490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87.5</v>
      </c>
      <c r="DL8" s="72">
        <v>83.7</v>
      </c>
      <c r="DM8" s="72">
        <v>73.900000000000006</v>
      </c>
      <c r="DN8" s="72">
        <v>73.400000000000006</v>
      </c>
      <c r="DO8" s="72">
        <v>64.7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2018-03-08T06:21:33Z</cp:lastPrinted>
  <dcterms:created xsi:type="dcterms:W3CDTF">2018-02-09T01:45:58Z</dcterms:created>
  <dcterms:modified xsi:type="dcterms:W3CDTF">2018-03-26T01:36:08Z</dcterms:modified>
  <cp:category/>
</cp:coreProperties>
</file>