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14神奈川県横浜市-\"/>
    </mc:Choice>
  </mc:AlternateContent>
  <workbookProtection workbookAlgorithmName="SHA-512" workbookHashValue="QAKHJtqjGN9EC32JFFi68mbjkuGLlGtOFDXLmjg35Z0uc0irr5ovsXOrugESDukpnRV79fT/jBSYRgZEiRLUmA==" workbookSaltValue="dYAHKXYId88vyLfg8Isjnw==" workbookSpinCount="100000" lockStructure="1"/>
  <bookViews>
    <workbookView xWindow="0" yWindow="0" windowWidth="14748" windowHeight="9600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FE32" i="4"/>
  <c r="EL32" i="4"/>
  <c r="CS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AQ10" i="4"/>
  <c r="B10" i="4"/>
  <c r="JQ8" i="4"/>
  <c r="HX8" i="4"/>
  <c r="DU8" i="4"/>
  <c r="CF8" i="4"/>
  <c r="AQ8" i="4"/>
  <c r="MA51" i="4" l="1"/>
  <c r="MI76" i="4"/>
  <c r="HJ51" i="4"/>
  <c r="MA30" i="4"/>
  <c r="IT76" i="4"/>
  <c r="CS51" i="4"/>
  <c r="HJ30" i="4"/>
  <c r="CS30" i="4"/>
  <c r="BZ76" i="4"/>
  <c r="C11" i="5"/>
  <c r="D11" i="5"/>
  <c r="E11" i="5"/>
  <c r="B11" i="5"/>
  <c r="BK76" i="4" l="1"/>
  <c r="LH51" i="4"/>
  <c r="BZ51" i="4"/>
  <c r="BZ30" i="4"/>
  <c r="LT76" i="4"/>
  <c r="GQ51" i="4"/>
  <c r="LH30" i="4"/>
  <c r="IE76" i="4"/>
  <c r="GQ30" i="4"/>
  <c r="HP76" i="4"/>
  <c r="BG51" i="4"/>
  <c r="BG30" i="4"/>
  <c r="KO30" i="4"/>
  <c r="AV76" i="4"/>
  <c r="KO51" i="4"/>
  <c r="LE76" i="4"/>
  <c r="FX51" i="4"/>
  <c r="FX30" i="4"/>
  <c r="HA76" i="4"/>
  <c r="AN51" i="4"/>
  <c r="FE30" i="4"/>
  <c r="KP76" i="4"/>
  <c r="AN30" i="4"/>
  <c r="AG76" i="4"/>
  <c r="FE51" i="4"/>
  <c r="JV30" i="4"/>
  <c r="JV51" i="4"/>
  <c r="R76" i="4"/>
  <c r="KA76" i="4"/>
  <c r="EL51" i="4"/>
  <c r="JC30" i="4"/>
  <c r="U30" i="4"/>
  <c r="JC51" i="4"/>
  <c r="GL76" i="4"/>
  <c r="U51" i="4"/>
  <c r="EL30" i="4"/>
</calcChain>
</file>

<file path=xl/sharedStrings.xml><?xml version="1.0" encoding="utf-8"?>
<sst xmlns="http://schemas.openxmlformats.org/spreadsheetml/2006/main" count="286" uniqueCount="134">
  <si>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</si>
  <si>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</si>
  <si>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</si>
  <si>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</si>
  <si>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</si>
  <si>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</si>
  <si>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</si>
  <si>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</si>
  <si>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</si>
  <si>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</si>
  <si>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</si>
  <si>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</si>
  <si>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</si>
  <si>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</si>
  <si>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</si>
  <si>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</si>
  <si>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</si>
  <si>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</si>
  <si>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</si>
  <si>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</si>
  <si>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</si>
  <si>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</si>
  <si>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</si>
  <si>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</si>
  <si>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</si>
  <si>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</si>
  <si>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</si>
  <si>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</si>
  <si>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</si>
  <si>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</si>
  <si>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</si>
  <si>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</si>
  <si>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</si>
  <si>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</si>
  <si>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</si>
  <si>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</si>
  <si>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</si>
  <si>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</si>
  <si>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</si>
  <si>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</si>
  <si>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</si>
  <si>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</si>
  <si>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</si>
  <si>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</si>
  <si>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</si>
  <si>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</si>
  <si>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</si>
  <si>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</si>
  <si>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</si>
  <si>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</si>
  <si>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</si>
  <si>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</si>
  <si>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</si>
  <si>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</si>
  <si>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</si>
  <si>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</si>
  <si>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</si>
  <si>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</si>
  <si>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</si>
  <si>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</si>
  <si>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</si>
  <si>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</si>
  <si>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</si>
  <si>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</si>
  <si>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</si>
  <si>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</si>
  <si>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</si>
  <si>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</si>
  <si>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</si>
  <si>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</si>
  <si>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</si>
  <si>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</si>
  <si>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</si>
  <si>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</si>
  <si>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</si>
  <si>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</si>
  <si>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</si>
  <si>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</si>
  <si>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</si>
  <si>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</si>
  <si>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</si>
  <si>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</si>
  <si>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</si>
  <si>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</si>
  <si>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</si>
  <si>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</si>
  <si>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</si>
  <si>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</si>
  <si>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</si>
  <si>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</si>
  <si>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</si>
  <si>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</si>
  <si>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</si>
  <si>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</si>
  <si>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</si>
  <si>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</si>
  <si>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</si>
  <si>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</si>
  <si>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</si>
  <si>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</si>
  <si>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</si>
  <si>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</si>
  <si>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</si>
  <si>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</si>
  <si>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</si>
  <si>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</si>
  <si>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</si>
  <si>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</si>
  <si>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</si>
  <si>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</si>
  <si>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</si>
  <si>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</si>
  <si>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</si>
  <si>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神奈川県　横浜市</t>
  </si>
  <si>
    <t>日本大通り地下駐車場</t>
  </si>
  <si>
    <t>法非適用</t>
  </si>
  <si>
    <t>駐車場整備事業</t>
  </si>
  <si>
    <t>-</t>
  </si>
  <si>
    <t>Ａ２Ｂ２</t>
  </si>
  <si>
    <t>該当数値なし</t>
  </si>
  <si>
    <t>その他駐車場</t>
  </si>
  <si>
    <t>地下式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</si>
  <si>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</si>
  <si>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</si>
  <si>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</si>
  <si>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</si>
  <si>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</si>
  <si>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</si>
  <si>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</si>
  <si>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本駐車場は供用開始から年数を経ており、「⑧設備投資見込み額」にあるとおり、今後施設の改良・修繕費等が見込まれます。</t>
    <rPh sb="6" eb="8">
      <t>キョウヨウ</t>
    </rPh>
    <rPh sb="8" eb="10">
      <t>カイシ</t>
    </rPh>
    <rPh sb="12" eb="14">
      <t>ネンスウ</t>
    </rPh>
    <rPh sb="15" eb="16">
      <t>ヘ</t>
    </rPh>
    <rPh sb="22" eb="24">
      <t>セツビ</t>
    </rPh>
    <rPh sb="24" eb="26">
      <t>トウシ</t>
    </rPh>
    <rPh sb="26" eb="28">
      <t>ミコ</t>
    </rPh>
    <rPh sb="29" eb="30">
      <t>ガク</t>
    </rPh>
    <rPh sb="38" eb="40">
      <t>コンゴ</t>
    </rPh>
    <rPh sb="40" eb="42">
      <t>シセツ</t>
    </rPh>
    <rPh sb="43" eb="45">
      <t>カイリョウ</t>
    </rPh>
    <rPh sb="46" eb="49">
      <t>シュウゼンヒ</t>
    </rPh>
    <rPh sb="49" eb="50">
      <t>ナド</t>
    </rPh>
    <rPh sb="51" eb="53">
      <t>ミコ</t>
    </rPh>
    <phoneticPr fontId="6"/>
  </si>
  <si>
    <r>
      <t>　本駐車場の利用状況は「３利用の状況　⑪稼働率」にある通り、多少の増減はありますが、稼働率は</t>
    </r>
    <r>
      <rPr>
        <sz val="11"/>
        <rFont val="ＭＳ ゴシック"/>
        <family val="3"/>
        <charset val="128"/>
      </rPr>
      <t>横ばいの傾向となっています。</t>
    </r>
    <r>
      <rPr>
        <sz val="11"/>
        <color theme="1"/>
        <rFont val="ＭＳ ゴシック"/>
        <family val="3"/>
        <charset val="128"/>
      </rPr>
      <t xml:space="preserve">
　</t>
    </r>
    <rPh sb="1" eb="2">
      <t>ホン</t>
    </rPh>
    <rPh sb="2" eb="5">
      <t>チュウシャジョウ</t>
    </rPh>
    <rPh sb="6" eb="8">
      <t>リヨウ</t>
    </rPh>
    <rPh sb="8" eb="10">
      <t>ジョウキョウ</t>
    </rPh>
    <rPh sb="13" eb="15">
      <t>リヨウ</t>
    </rPh>
    <rPh sb="16" eb="18">
      <t>ジョウキョウ</t>
    </rPh>
    <rPh sb="20" eb="22">
      <t>カドウ</t>
    </rPh>
    <rPh sb="22" eb="23">
      <t>リツ</t>
    </rPh>
    <rPh sb="27" eb="28">
      <t>トオ</t>
    </rPh>
    <rPh sb="30" eb="32">
      <t>タショウ</t>
    </rPh>
    <rPh sb="33" eb="35">
      <t>ゾウゲン</t>
    </rPh>
    <rPh sb="42" eb="44">
      <t>カドウ</t>
    </rPh>
    <rPh sb="44" eb="45">
      <t>リツ</t>
    </rPh>
    <rPh sb="46" eb="47">
      <t>ヨコ</t>
    </rPh>
    <rPh sb="50" eb="52">
      <t>ケイコウ</t>
    </rPh>
    <phoneticPr fontId="6"/>
  </si>
  <si>
    <t>非設置</t>
    <rPh sb="0" eb="1">
      <t>ヒ</t>
    </rPh>
    <rPh sb="1" eb="3">
      <t>セッチ</t>
    </rPh>
    <phoneticPr fontId="6"/>
  </si>
  <si>
    <t>　「④売上高ＧＯＰ比率」及び「➄EBITDA」の数値が示すように、地方債の償還を除いた収益の状況については、多少の増減はありますが、横ばい傾向となっています。
　駐車料金については、道路法第24条の2第1項及び第2項に基づき、本市の条例・規則で決めることになっており、その範囲の中でできる工夫をしながら、利用の増進を図っています。</t>
    <rPh sb="3" eb="5">
      <t>ウリアゲ</t>
    </rPh>
    <rPh sb="5" eb="6">
      <t>ダカ</t>
    </rPh>
    <rPh sb="9" eb="11">
      <t>ヒリツ</t>
    </rPh>
    <rPh sb="12" eb="13">
      <t>オヨ</t>
    </rPh>
    <rPh sb="24" eb="26">
      <t>スウチ</t>
    </rPh>
    <rPh sb="27" eb="28">
      <t>シメ</t>
    </rPh>
    <rPh sb="33" eb="36">
      <t>チホウサイ</t>
    </rPh>
    <rPh sb="37" eb="39">
      <t>ショウカン</t>
    </rPh>
    <rPh sb="40" eb="41">
      <t>ノゾ</t>
    </rPh>
    <rPh sb="43" eb="45">
      <t>シュウエキ</t>
    </rPh>
    <rPh sb="46" eb="48">
      <t>ジョウキョウ</t>
    </rPh>
    <rPh sb="54" eb="56">
      <t>タショウ</t>
    </rPh>
    <rPh sb="57" eb="59">
      <t>ゾウゲン</t>
    </rPh>
    <rPh sb="66" eb="67">
      <t>ヨコ</t>
    </rPh>
    <rPh sb="69" eb="71">
      <t>ケイコウ</t>
    </rPh>
    <phoneticPr fontId="6"/>
  </si>
  <si>
    <t>　本駐車場の状況については、「①収益的収支比率」が低く、「②他会計補助金比率」及び「③駐車台数一台当たりの他会計補助金額」では高い数値が示されています。これは地方債の償還について、他会計からの繰入金を充当していることによります。
　本駐車場については、地方債の償還が終了するまでは、収益の状況等は現状と同様に推移すると見込まれます。　</t>
    <rPh sb="116" eb="117">
      <t>ホン</t>
    </rPh>
    <rPh sb="117" eb="120">
      <t>チュウシャジョウ</t>
    </rPh>
    <rPh sb="126" eb="129">
      <t>チホウサイ</t>
    </rPh>
    <rPh sb="130" eb="132">
      <t>ショウカン</t>
    </rPh>
    <rPh sb="133" eb="135">
      <t>シュウリョウ</t>
    </rPh>
    <rPh sb="141" eb="143">
      <t>シュウエキ</t>
    </rPh>
    <rPh sb="144" eb="146">
      <t>ジョウキョウ</t>
    </rPh>
    <rPh sb="146" eb="147">
      <t>ナド</t>
    </rPh>
    <rPh sb="148" eb="150">
      <t>ゲンジョウ</t>
    </rPh>
    <rPh sb="151" eb="153">
      <t>ドウヨウ</t>
    </rPh>
    <rPh sb="154" eb="156">
      <t>スイイ</t>
    </rPh>
    <rPh sb="159" eb="161">
      <t>ミコ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</si>
</sst>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7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18" fillId="5" borderId="9" xfId="1" applyFont="1" applyFill="1" applyBorder="1" applyAlignment="1" applyProtection="1">
      <alignment horizontal="left" vertical="top" wrapText="1"/>
      <protection locked="0"/>
    </xf>
    <xf numFmtId="0" fontId="18" fillId="5" borderId="0" xfId="1" applyFont="1" applyFill="1" applyBorder="1" applyAlignment="1" applyProtection="1">
      <alignment horizontal="left" vertical="top" wrapText="1"/>
      <protection locked="0"/>
    </xf>
    <xf numFmtId="0" fontId="18" fillId="5" borderId="10" xfId="1" applyFont="1" applyFill="1" applyBorder="1" applyAlignment="1" applyProtection="1">
      <alignment horizontal="left" vertical="top" wrapText="1"/>
      <protection locked="0"/>
    </xf>
    <xf numFmtId="0" fontId="18" fillId="5" borderId="11" xfId="1" applyFont="1" applyFill="1" applyBorder="1" applyAlignment="1" applyProtection="1">
      <alignment horizontal="left" vertical="top" wrapText="1"/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5" borderId="12" xfId="1" applyFont="1" applyFill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45.6</c:v>
                </c:pt>
                <c:pt idx="2">
                  <c:v>41.3</c:v>
                </c:pt>
                <c:pt idx="3">
                  <c:v>45.3</c:v>
                </c:pt>
                <c:pt idx="4">
                  <c:v>41.9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8667040"/>
        <c:axId val="596245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106.2</c:v>
                </c:pt>
                <c:pt idx="1">
                  <c:v>108.7</c:v>
                </c:pt>
                <c:pt idx="2">
                  <c:v>121</c:v>
                </c:pt>
                <c:pt idx="3">
                  <c:v>123.7</c:v>
                </c:pt>
                <c:pt idx="4">
                  <c:v>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667040"/>
        <c:axId val="596245688"/>
      </c:lineChart>
      <c:dateAx>
        <c:axId val="59866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6245688"/>
        <c:crosses val="autoZero"/>
        <c:auto val="1"/>
        <c:lblOffset val="100"/>
        <c:baseTimeUnit val="years"/>
      </c:dateAx>
      <c:valAx>
        <c:axId val="596245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8667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246472"/>
        <c:axId val="59624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329.2</c:v>
                </c:pt>
                <c:pt idx="1">
                  <c:v>205.4</c:v>
                </c:pt>
                <c:pt idx="2">
                  <c:v>155</c:v>
                </c:pt>
                <c:pt idx="3">
                  <c:v>181.2</c:v>
                </c:pt>
                <c:pt idx="4">
                  <c:v>152.4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246472"/>
        <c:axId val="596246864"/>
      </c:lineChart>
      <c:dateAx>
        <c:axId val="596246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6246864"/>
        <c:crosses val="autoZero"/>
        <c:auto val="1"/>
        <c:lblOffset val="100"/>
        <c:baseTimeUnit val="years"/>
      </c:dateAx>
      <c:valAx>
        <c:axId val="59624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6246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247648"/>
        <c:axId val="596248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247648"/>
        <c:axId val="596248040"/>
      </c:lineChart>
      <c:dateAx>
        <c:axId val="596247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6248040"/>
        <c:crosses val="autoZero"/>
        <c:auto val="1"/>
        <c:lblOffset val="100"/>
        <c:baseTimeUnit val="years"/>
      </c:dateAx>
      <c:valAx>
        <c:axId val="596248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6247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248824"/>
        <c:axId val="59624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248824"/>
        <c:axId val="596249216"/>
      </c:lineChart>
      <c:dateAx>
        <c:axId val="596248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6249216"/>
        <c:crosses val="autoZero"/>
        <c:auto val="1"/>
        <c:lblOffset val="100"/>
        <c:baseTimeUnit val="years"/>
      </c:dateAx>
      <c:valAx>
        <c:axId val="59624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6248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58.6</c:v>
                </c:pt>
                <c:pt idx="2">
                  <c:v>63.7</c:v>
                </c:pt>
                <c:pt idx="3">
                  <c:v>58.3</c:v>
                </c:pt>
                <c:pt idx="4">
                  <c:v>59.3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250000"/>
        <c:axId val="596250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23.3</c:v>
                </c:pt>
                <c:pt idx="1">
                  <c:v>19.5</c:v>
                </c:pt>
                <c:pt idx="2">
                  <c:v>15.7</c:v>
                </c:pt>
                <c:pt idx="3">
                  <c:v>13.8</c:v>
                </c:pt>
                <c:pt idx="4">
                  <c:v>12.6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250000"/>
        <c:axId val="596250392"/>
      </c:lineChart>
      <c:dateAx>
        <c:axId val="59625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6250392"/>
        <c:crosses val="autoZero"/>
        <c:auto val="1"/>
        <c:lblOffset val="100"/>
        <c:baseTimeUnit val="years"/>
      </c:dateAx>
      <c:valAx>
        <c:axId val="596250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6250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3053</c:v>
                </c:pt>
                <c:pt idx="1">
                  <c:v>2481</c:v>
                </c:pt>
                <c:pt idx="2">
                  <c:v>2843</c:v>
                </c:pt>
                <c:pt idx="3">
                  <c:v>2481</c:v>
                </c:pt>
                <c:pt idx="4">
                  <c:v>2605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251176"/>
        <c:axId val="596251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526</c:v>
                </c:pt>
                <c:pt idx="1">
                  <c:v>437</c:v>
                </c:pt>
                <c:pt idx="2">
                  <c:v>350</c:v>
                </c:pt>
                <c:pt idx="3">
                  <c:v>309</c:v>
                </c:pt>
                <c:pt idx="4">
                  <c:v>268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251176"/>
        <c:axId val="596251568"/>
      </c:lineChart>
      <c:dateAx>
        <c:axId val="596251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6251568"/>
        <c:crosses val="autoZero"/>
        <c:auto val="1"/>
        <c:lblOffset val="100"/>
        <c:baseTimeUnit val="years"/>
      </c:dateAx>
      <c:valAx>
        <c:axId val="596251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96251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67.5</c:v>
                </c:pt>
                <c:pt idx="1">
                  <c:v>66.5</c:v>
                </c:pt>
                <c:pt idx="2">
                  <c:v>65.5</c:v>
                </c:pt>
                <c:pt idx="3">
                  <c:v>73.5</c:v>
                </c:pt>
                <c:pt idx="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914800"/>
        <c:axId val="657376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166.9</c:v>
                </c:pt>
                <c:pt idx="1">
                  <c:v>166.3</c:v>
                </c:pt>
                <c:pt idx="2">
                  <c:v>161.9</c:v>
                </c:pt>
                <c:pt idx="3">
                  <c:v>162.80000000000001</c:v>
                </c:pt>
                <c:pt idx="4">
                  <c:v>162.19999999999999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914800"/>
        <c:axId val="657376296"/>
      </c:lineChart>
      <c:dateAx>
        <c:axId val="59491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376296"/>
        <c:crosses val="autoZero"/>
        <c:auto val="1"/>
        <c:lblOffset val="100"/>
        <c:baseTimeUnit val="years"/>
      </c:dateAx>
      <c:valAx>
        <c:axId val="657376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4914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-0.3</c:v>
                </c:pt>
                <c:pt idx="1">
                  <c:v>0.2</c:v>
                </c:pt>
                <c:pt idx="2">
                  <c:v>0.1</c:v>
                </c:pt>
                <c:pt idx="3">
                  <c:v>0</c:v>
                </c:pt>
                <c:pt idx="4">
                  <c:v>-0.4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377080"/>
        <c:axId val="65737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13.1</c:v>
                </c:pt>
                <c:pt idx="1">
                  <c:v>15.5</c:v>
                </c:pt>
                <c:pt idx="2">
                  <c:v>12.9</c:v>
                </c:pt>
                <c:pt idx="3">
                  <c:v>10.6</c:v>
                </c:pt>
                <c:pt idx="4">
                  <c:v>13.9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377080"/>
        <c:axId val="657377472"/>
      </c:lineChart>
      <c:dateAx>
        <c:axId val="657377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377472"/>
        <c:crosses val="autoZero"/>
        <c:auto val="1"/>
        <c:lblOffset val="100"/>
        <c:baseTimeUnit val="years"/>
      </c:dateAx>
      <c:valAx>
        <c:axId val="65737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7377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-19707</c:v>
                </c:pt>
                <c:pt idx="1">
                  <c:v>13051</c:v>
                </c:pt>
                <c:pt idx="2">
                  <c:v>6187</c:v>
                </c:pt>
                <c:pt idx="3">
                  <c:v>6941</c:v>
                </c:pt>
                <c:pt idx="4">
                  <c:v>-11535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378256"/>
        <c:axId val="657378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12369</c:v>
                </c:pt>
                <c:pt idx="1">
                  <c:v>12227</c:v>
                </c:pt>
                <c:pt idx="2">
                  <c:v>11248</c:v>
                </c:pt>
                <c:pt idx="3">
                  <c:v>13697</c:v>
                </c:pt>
                <c:pt idx="4">
                  <c:v>15586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378256"/>
        <c:axId val="657378648"/>
      </c:lineChart>
      <c:dateAx>
        <c:axId val="65737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378648"/>
        <c:crosses val="autoZero"/>
        <c:auto val="1"/>
        <c:lblOffset val="100"/>
        <c:baseTimeUnit val="years"/>
      </c:dateAx>
      <c:valAx>
        <c:axId val="657378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57378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43" t="s">
        <v>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  <c r="DX2" s="143"/>
      <c r="DY2" s="143"/>
      <c r="DZ2" s="143"/>
      <c r="EA2" s="143"/>
      <c r="EB2" s="143"/>
      <c r="EC2" s="143"/>
      <c r="ED2" s="143"/>
      <c r="EE2" s="143"/>
      <c r="EF2" s="143"/>
      <c r="EG2" s="143"/>
      <c r="EH2" s="143"/>
      <c r="EI2" s="143"/>
      <c r="EJ2" s="143"/>
      <c r="EK2" s="143"/>
      <c r="EL2" s="143"/>
      <c r="EM2" s="143"/>
      <c r="EN2" s="143"/>
      <c r="EO2" s="143"/>
      <c r="EP2" s="143"/>
      <c r="EQ2" s="143"/>
      <c r="ER2" s="143"/>
      <c r="ES2" s="143"/>
      <c r="ET2" s="143"/>
      <c r="EU2" s="143"/>
      <c r="EV2" s="143"/>
      <c r="EW2" s="143"/>
      <c r="EX2" s="143"/>
      <c r="EY2" s="143"/>
      <c r="EZ2" s="143"/>
      <c r="FA2" s="143"/>
      <c r="FB2" s="143"/>
      <c r="FC2" s="143"/>
      <c r="FD2" s="143"/>
      <c r="FE2" s="143"/>
      <c r="FF2" s="143"/>
      <c r="FG2" s="143"/>
      <c r="FH2" s="143"/>
      <c r="FI2" s="143"/>
      <c r="FJ2" s="143"/>
      <c r="FK2" s="143"/>
      <c r="FL2" s="143"/>
      <c r="FM2" s="143"/>
      <c r="FN2" s="143"/>
      <c r="FO2" s="143"/>
      <c r="FP2" s="143"/>
      <c r="FQ2" s="143"/>
      <c r="FR2" s="143"/>
      <c r="FS2" s="143"/>
      <c r="FT2" s="143"/>
      <c r="FU2" s="143"/>
      <c r="FV2" s="143"/>
      <c r="FW2" s="143"/>
      <c r="FX2" s="143"/>
      <c r="FY2" s="143"/>
      <c r="FZ2" s="143"/>
      <c r="GA2" s="143"/>
      <c r="GB2" s="143"/>
      <c r="GC2" s="143"/>
      <c r="GD2" s="143"/>
      <c r="GE2" s="143"/>
      <c r="GF2" s="143"/>
      <c r="GG2" s="143"/>
      <c r="GH2" s="143"/>
      <c r="GI2" s="143"/>
      <c r="GJ2" s="143"/>
      <c r="GK2" s="143"/>
      <c r="GL2" s="143"/>
      <c r="GM2" s="143"/>
      <c r="GN2" s="143"/>
      <c r="GO2" s="143"/>
      <c r="GP2" s="143"/>
      <c r="GQ2" s="143"/>
      <c r="GR2" s="143"/>
      <c r="GS2" s="143"/>
      <c r="GT2" s="143"/>
      <c r="GU2" s="143"/>
      <c r="GV2" s="143"/>
      <c r="GW2" s="143"/>
      <c r="GX2" s="143"/>
      <c r="GY2" s="143"/>
      <c r="GZ2" s="143"/>
      <c r="HA2" s="143"/>
      <c r="HB2" s="143"/>
      <c r="HC2" s="143"/>
      <c r="HD2" s="143"/>
      <c r="HE2" s="143"/>
      <c r="HF2" s="143"/>
      <c r="HG2" s="143"/>
      <c r="HH2" s="143"/>
      <c r="HI2" s="143"/>
      <c r="HJ2" s="143"/>
      <c r="HK2" s="143"/>
      <c r="HL2" s="143"/>
      <c r="HM2" s="143"/>
      <c r="HN2" s="143"/>
      <c r="HO2" s="143"/>
      <c r="HP2" s="143"/>
      <c r="HQ2" s="143"/>
      <c r="HR2" s="143"/>
      <c r="HS2" s="143"/>
      <c r="HT2" s="143"/>
      <c r="HU2" s="143"/>
      <c r="HV2" s="143"/>
      <c r="HW2" s="143"/>
      <c r="HX2" s="143"/>
      <c r="HY2" s="143"/>
      <c r="HZ2" s="143"/>
      <c r="IA2" s="143"/>
      <c r="IB2" s="143"/>
      <c r="IC2" s="143"/>
      <c r="ID2" s="143"/>
      <c r="IE2" s="143"/>
      <c r="IF2" s="143"/>
      <c r="IG2" s="143"/>
      <c r="IH2" s="143"/>
      <c r="II2" s="143"/>
      <c r="IJ2" s="143"/>
      <c r="IK2" s="143"/>
      <c r="IL2" s="143"/>
      <c r="IM2" s="143"/>
      <c r="IN2" s="143"/>
      <c r="IO2" s="143"/>
      <c r="IP2" s="143"/>
      <c r="IQ2" s="143"/>
      <c r="IR2" s="143"/>
      <c r="IS2" s="143"/>
      <c r="IT2" s="143"/>
      <c r="IU2" s="143"/>
      <c r="IV2" s="143"/>
      <c r="IW2" s="143"/>
      <c r="IX2" s="143"/>
      <c r="IY2" s="143"/>
      <c r="IZ2" s="143"/>
      <c r="JA2" s="143"/>
      <c r="JB2" s="143"/>
      <c r="JC2" s="143"/>
      <c r="JD2" s="143"/>
      <c r="JE2" s="143"/>
      <c r="JF2" s="143"/>
      <c r="JG2" s="143"/>
      <c r="JH2" s="143"/>
      <c r="JI2" s="143"/>
      <c r="JJ2" s="143"/>
      <c r="JK2" s="143"/>
      <c r="JL2" s="143"/>
      <c r="JM2" s="143"/>
      <c r="JN2" s="143"/>
      <c r="JO2" s="143"/>
      <c r="JP2" s="143"/>
      <c r="JQ2" s="143"/>
      <c r="JR2" s="143"/>
      <c r="JS2" s="143"/>
      <c r="JT2" s="143"/>
      <c r="JU2" s="143"/>
      <c r="JV2" s="143"/>
      <c r="JW2" s="143"/>
      <c r="JX2" s="143"/>
      <c r="JY2" s="143"/>
      <c r="JZ2" s="143"/>
      <c r="KA2" s="143"/>
      <c r="KB2" s="143"/>
      <c r="KC2" s="143"/>
      <c r="KD2" s="143"/>
      <c r="KE2" s="143"/>
      <c r="KF2" s="143"/>
      <c r="KG2" s="143"/>
      <c r="KH2" s="143"/>
      <c r="KI2" s="143"/>
      <c r="KJ2" s="143"/>
      <c r="KK2" s="143"/>
      <c r="KL2" s="143"/>
      <c r="KM2" s="143"/>
      <c r="KN2" s="143"/>
      <c r="KO2" s="143"/>
      <c r="KP2" s="143"/>
      <c r="KQ2" s="143"/>
      <c r="KR2" s="143"/>
      <c r="KS2" s="143"/>
      <c r="KT2" s="143"/>
      <c r="KU2" s="143"/>
      <c r="KV2" s="143"/>
      <c r="KW2" s="143"/>
      <c r="KX2" s="143"/>
      <c r="KY2" s="143"/>
      <c r="KZ2" s="143"/>
      <c r="LA2" s="143"/>
      <c r="LB2" s="143"/>
      <c r="LC2" s="143"/>
      <c r="LD2" s="143"/>
      <c r="LE2" s="143"/>
      <c r="LF2" s="143"/>
      <c r="LG2" s="143"/>
      <c r="LH2" s="143"/>
      <c r="LI2" s="143"/>
      <c r="LJ2" s="143"/>
      <c r="LK2" s="143"/>
      <c r="LL2" s="143"/>
      <c r="LM2" s="143"/>
      <c r="LN2" s="143"/>
      <c r="LO2" s="143"/>
      <c r="LP2" s="143"/>
      <c r="LQ2" s="143"/>
      <c r="LR2" s="143"/>
      <c r="LS2" s="143"/>
      <c r="LT2" s="143"/>
      <c r="LU2" s="143"/>
      <c r="LV2" s="143"/>
      <c r="LW2" s="143"/>
      <c r="LX2" s="143"/>
      <c r="LY2" s="143"/>
      <c r="LZ2" s="143"/>
      <c r="MA2" s="143"/>
      <c r="MB2" s="143"/>
      <c r="MC2" s="143"/>
      <c r="MD2" s="143"/>
      <c r="ME2" s="143"/>
      <c r="MF2" s="143"/>
      <c r="MG2" s="143"/>
      <c r="MH2" s="143"/>
      <c r="MI2" s="143"/>
      <c r="MJ2" s="143"/>
      <c r="MK2" s="143"/>
      <c r="ML2" s="143"/>
      <c r="MM2" s="143"/>
      <c r="MN2" s="143"/>
      <c r="MO2" s="143"/>
      <c r="MP2" s="143"/>
      <c r="MQ2" s="143"/>
      <c r="MR2" s="143"/>
      <c r="MS2" s="143"/>
      <c r="MT2" s="143"/>
      <c r="MU2" s="143"/>
      <c r="MV2" s="143"/>
      <c r="MW2" s="143"/>
      <c r="MX2" s="143"/>
      <c r="MY2" s="143"/>
      <c r="MZ2" s="143"/>
      <c r="NA2" s="143"/>
      <c r="NB2" s="143"/>
      <c r="NC2" s="143"/>
      <c r="ND2" s="143"/>
      <c r="NE2" s="143"/>
      <c r="NF2" s="143"/>
      <c r="NG2" s="143"/>
      <c r="NH2" s="143"/>
      <c r="NI2" s="143"/>
      <c r="NJ2" s="143"/>
      <c r="NK2" s="143"/>
      <c r="NL2" s="143"/>
      <c r="NM2" s="143"/>
      <c r="NN2" s="143"/>
      <c r="NO2" s="143"/>
      <c r="NP2" s="143"/>
      <c r="NQ2" s="143"/>
      <c r="NR2" s="143"/>
    </row>
    <row r="3" spans="1:382" ht="9.75" customHeight="1">
      <c r="A3" s="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  <c r="IN3" s="143"/>
      <c r="IO3" s="143"/>
      <c r="IP3" s="143"/>
      <c r="IQ3" s="143"/>
      <c r="IR3" s="143"/>
      <c r="IS3" s="143"/>
      <c r="IT3" s="143"/>
      <c r="IU3" s="143"/>
      <c r="IV3" s="143"/>
      <c r="IW3" s="143"/>
      <c r="IX3" s="143"/>
      <c r="IY3" s="143"/>
      <c r="IZ3" s="143"/>
      <c r="JA3" s="143"/>
      <c r="JB3" s="143"/>
      <c r="JC3" s="143"/>
      <c r="JD3" s="143"/>
      <c r="JE3" s="143"/>
      <c r="JF3" s="143"/>
      <c r="JG3" s="143"/>
      <c r="JH3" s="143"/>
      <c r="JI3" s="143"/>
      <c r="JJ3" s="143"/>
      <c r="JK3" s="143"/>
      <c r="JL3" s="143"/>
      <c r="JM3" s="143"/>
      <c r="JN3" s="143"/>
      <c r="JO3" s="143"/>
      <c r="JP3" s="143"/>
      <c r="JQ3" s="143"/>
      <c r="JR3" s="143"/>
      <c r="JS3" s="143"/>
      <c r="JT3" s="143"/>
      <c r="JU3" s="143"/>
      <c r="JV3" s="143"/>
      <c r="JW3" s="143"/>
      <c r="JX3" s="143"/>
      <c r="JY3" s="143"/>
      <c r="JZ3" s="143"/>
      <c r="KA3" s="143"/>
      <c r="KB3" s="143"/>
      <c r="KC3" s="143"/>
      <c r="KD3" s="143"/>
      <c r="KE3" s="143"/>
      <c r="KF3" s="143"/>
      <c r="KG3" s="143"/>
      <c r="KH3" s="143"/>
      <c r="KI3" s="143"/>
      <c r="KJ3" s="143"/>
      <c r="KK3" s="143"/>
      <c r="KL3" s="143"/>
      <c r="KM3" s="143"/>
      <c r="KN3" s="143"/>
      <c r="KO3" s="143"/>
      <c r="KP3" s="143"/>
      <c r="KQ3" s="143"/>
      <c r="KR3" s="143"/>
      <c r="KS3" s="143"/>
      <c r="KT3" s="143"/>
      <c r="KU3" s="143"/>
      <c r="KV3" s="143"/>
      <c r="KW3" s="143"/>
      <c r="KX3" s="143"/>
      <c r="KY3" s="143"/>
      <c r="KZ3" s="143"/>
      <c r="LA3" s="143"/>
      <c r="LB3" s="143"/>
      <c r="LC3" s="143"/>
      <c r="LD3" s="143"/>
      <c r="LE3" s="143"/>
      <c r="LF3" s="143"/>
      <c r="LG3" s="143"/>
      <c r="LH3" s="143"/>
      <c r="LI3" s="143"/>
      <c r="LJ3" s="143"/>
      <c r="LK3" s="143"/>
      <c r="LL3" s="143"/>
      <c r="LM3" s="143"/>
      <c r="LN3" s="143"/>
      <c r="LO3" s="143"/>
      <c r="LP3" s="143"/>
      <c r="LQ3" s="143"/>
      <c r="LR3" s="143"/>
      <c r="LS3" s="143"/>
      <c r="LT3" s="143"/>
      <c r="LU3" s="143"/>
      <c r="LV3" s="143"/>
      <c r="LW3" s="143"/>
      <c r="LX3" s="143"/>
      <c r="LY3" s="143"/>
      <c r="LZ3" s="143"/>
      <c r="MA3" s="143"/>
      <c r="MB3" s="143"/>
      <c r="MC3" s="143"/>
      <c r="MD3" s="143"/>
      <c r="ME3" s="143"/>
      <c r="MF3" s="143"/>
      <c r="MG3" s="143"/>
      <c r="MH3" s="143"/>
      <c r="MI3" s="143"/>
      <c r="MJ3" s="143"/>
      <c r="MK3" s="143"/>
      <c r="ML3" s="143"/>
      <c r="MM3" s="143"/>
      <c r="MN3" s="143"/>
      <c r="MO3" s="143"/>
      <c r="MP3" s="143"/>
      <c r="MQ3" s="143"/>
      <c r="MR3" s="143"/>
      <c r="MS3" s="143"/>
      <c r="MT3" s="143"/>
      <c r="MU3" s="143"/>
      <c r="MV3" s="143"/>
      <c r="MW3" s="143"/>
      <c r="MX3" s="143"/>
      <c r="MY3" s="143"/>
      <c r="MZ3" s="143"/>
      <c r="NA3" s="143"/>
      <c r="NB3" s="143"/>
      <c r="NC3" s="143"/>
      <c r="ND3" s="143"/>
      <c r="NE3" s="143"/>
      <c r="NF3" s="143"/>
      <c r="NG3" s="143"/>
      <c r="NH3" s="143"/>
      <c r="NI3" s="143"/>
      <c r="NJ3" s="143"/>
      <c r="NK3" s="143"/>
      <c r="NL3" s="143"/>
      <c r="NM3" s="143"/>
      <c r="NN3" s="143"/>
      <c r="NO3" s="143"/>
      <c r="NP3" s="143"/>
      <c r="NQ3" s="143"/>
      <c r="NR3" s="143"/>
    </row>
    <row r="4" spans="1:382" ht="9.75" customHeight="1">
      <c r="A4" s="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  <c r="IU4" s="143"/>
      <c r="IV4" s="143"/>
      <c r="IW4" s="143"/>
      <c r="IX4" s="143"/>
      <c r="IY4" s="143"/>
      <c r="IZ4" s="143"/>
      <c r="JA4" s="143"/>
      <c r="JB4" s="143"/>
      <c r="JC4" s="143"/>
      <c r="JD4" s="143"/>
      <c r="JE4" s="143"/>
      <c r="JF4" s="143"/>
      <c r="JG4" s="143"/>
      <c r="JH4" s="143"/>
      <c r="JI4" s="143"/>
      <c r="JJ4" s="143"/>
      <c r="JK4" s="143"/>
      <c r="JL4" s="143"/>
      <c r="JM4" s="143"/>
      <c r="JN4" s="143"/>
      <c r="JO4" s="143"/>
      <c r="JP4" s="143"/>
      <c r="JQ4" s="143"/>
      <c r="JR4" s="143"/>
      <c r="JS4" s="143"/>
      <c r="JT4" s="143"/>
      <c r="JU4" s="143"/>
      <c r="JV4" s="143"/>
      <c r="JW4" s="143"/>
      <c r="JX4" s="143"/>
      <c r="JY4" s="143"/>
      <c r="JZ4" s="143"/>
      <c r="KA4" s="143"/>
      <c r="KB4" s="143"/>
      <c r="KC4" s="143"/>
      <c r="KD4" s="143"/>
      <c r="KE4" s="143"/>
      <c r="KF4" s="143"/>
      <c r="KG4" s="143"/>
      <c r="KH4" s="143"/>
      <c r="KI4" s="143"/>
      <c r="KJ4" s="143"/>
      <c r="KK4" s="143"/>
      <c r="KL4" s="143"/>
      <c r="KM4" s="143"/>
      <c r="KN4" s="143"/>
      <c r="KO4" s="143"/>
      <c r="KP4" s="143"/>
      <c r="KQ4" s="143"/>
      <c r="KR4" s="143"/>
      <c r="KS4" s="143"/>
      <c r="KT4" s="143"/>
      <c r="KU4" s="143"/>
      <c r="KV4" s="143"/>
      <c r="KW4" s="143"/>
      <c r="KX4" s="143"/>
      <c r="KY4" s="143"/>
      <c r="KZ4" s="143"/>
      <c r="LA4" s="143"/>
      <c r="LB4" s="143"/>
      <c r="LC4" s="143"/>
      <c r="LD4" s="143"/>
      <c r="LE4" s="143"/>
      <c r="LF4" s="143"/>
      <c r="LG4" s="143"/>
      <c r="LH4" s="143"/>
      <c r="LI4" s="143"/>
      <c r="LJ4" s="143"/>
      <c r="LK4" s="143"/>
      <c r="LL4" s="143"/>
      <c r="LM4" s="143"/>
      <c r="LN4" s="143"/>
      <c r="LO4" s="143"/>
      <c r="LP4" s="143"/>
      <c r="LQ4" s="143"/>
      <c r="LR4" s="143"/>
      <c r="LS4" s="143"/>
      <c r="LT4" s="143"/>
      <c r="LU4" s="143"/>
      <c r="LV4" s="143"/>
      <c r="LW4" s="143"/>
      <c r="LX4" s="143"/>
      <c r="LY4" s="143"/>
      <c r="LZ4" s="143"/>
      <c r="MA4" s="143"/>
      <c r="MB4" s="143"/>
      <c r="MC4" s="143"/>
      <c r="MD4" s="143"/>
      <c r="ME4" s="143"/>
      <c r="MF4" s="143"/>
      <c r="MG4" s="143"/>
      <c r="MH4" s="143"/>
      <c r="MI4" s="143"/>
      <c r="MJ4" s="143"/>
      <c r="MK4" s="143"/>
      <c r="ML4" s="143"/>
      <c r="MM4" s="143"/>
      <c r="MN4" s="143"/>
      <c r="MO4" s="143"/>
      <c r="MP4" s="143"/>
      <c r="MQ4" s="143"/>
      <c r="MR4" s="143"/>
      <c r="MS4" s="143"/>
      <c r="MT4" s="143"/>
      <c r="MU4" s="143"/>
      <c r="MV4" s="143"/>
      <c r="MW4" s="143"/>
      <c r="MX4" s="143"/>
      <c r="MY4" s="143"/>
      <c r="MZ4" s="143"/>
      <c r="NA4" s="143"/>
      <c r="NB4" s="143"/>
      <c r="NC4" s="143"/>
      <c r="ND4" s="143"/>
      <c r="NE4" s="143"/>
      <c r="NF4" s="143"/>
      <c r="NG4" s="143"/>
      <c r="NH4" s="143"/>
      <c r="NI4" s="143"/>
      <c r="NJ4" s="143"/>
      <c r="NK4" s="143"/>
      <c r="NL4" s="143"/>
      <c r="NM4" s="143"/>
      <c r="NN4" s="143"/>
      <c r="NO4" s="143"/>
      <c r="NP4" s="143"/>
      <c r="NQ4" s="143"/>
      <c r="NR4" s="143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44" t="str">
        <f>データ!H6&amp;"　"&amp;データ!I6</f>
        <v>神奈川県横浜市　日本大通り地下駐車場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6" t="s">
        <v>1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8"/>
      <c r="AQ7" s="136" t="s">
        <v>2</v>
      </c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8"/>
      <c r="CF7" s="136" t="s">
        <v>3</v>
      </c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8"/>
      <c r="DU7" s="145" t="s">
        <v>4</v>
      </c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39" t="s">
        <v>5</v>
      </c>
      <c r="FK7" s="139"/>
      <c r="FL7" s="139"/>
      <c r="FM7" s="139"/>
      <c r="FN7" s="139"/>
      <c r="FO7" s="139"/>
      <c r="FP7" s="139"/>
      <c r="FQ7" s="139"/>
      <c r="FR7" s="139"/>
      <c r="FS7" s="139"/>
      <c r="FT7" s="139"/>
      <c r="FU7" s="139"/>
      <c r="FV7" s="139"/>
      <c r="FW7" s="139"/>
      <c r="FX7" s="139"/>
      <c r="FY7" s="139"/>
      <c r="FZ7" s="139"/>
      <c r="GA7" s="139"/>
      <c r="GB7" s="139"/>
      <c r="GC7" s="139"/>
      <c r="GD7" s="139"/>
      <c r="GE7" s="139"/>
      <c r="GF7" s="139"/>
      <c r="GG7" s="139"/>
      <c r="GH7" s="139"/>
      <c r="GI7" s="139"/>
      <c r="GJ7" s="139"/>
      <c r="GK7" s="139"/>
      <c r="GL7" s="139"/>
      <c r="GM7" s="139"/>
      <c r="GN7" s="139"/>
      <c r="GO7" s="139"/>
      <c r="GP7" s="139"/>
      <c r="GQ7" s="139"/>
      <c r="GR7" s="139"/>
      <c r="GS7" s="139"/>
      <c r="GT7" s="139"/>
      <c r="GU7" s="139"/>
      <c r="GV7" s="139"/>
      <c r="GW7" s="139"/>
      <c r="GX7" s="139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9" t="s">
        <v>6</v>
      </c>
      <c r="HY7" s="139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39"/>
      <c r="IT7" s="139"/>
      <c r="IU7" s="139"/>
      <c r="IV7" s="139"/>
      <c r="IW7" s="139"/>
      <c r="IX7" s="139"/>
      <c r="IY7" s="139"/>
      <c r="IZ7" s="139"/>
      <c r="JA7" s="139"/>
      <c r="JB7" s="139"/>
      <c r="JC7" s="139"/>
      <c r="JD7" s="139"/>
      <c r="JE7" s="139"/>
      <c r="JF7" s="139"/>
      <c r="JG7" s="139"/>
      <c r="JH7" s="139"/>
      <c r="JI7" s="139"/>
      <c r="JJ7" s="139"/>
      <c r="JK7" s="139"/>
      <c r="JL7" s="139"/>
      <c r="JM7" s="139"/>
      <c r="JN7" s="139"/>
      <c r="JO7" s="139"/>
      <c r="JP7" s="139"/>
      <c r="JQ7" s="139" t="s">
        <v>7</v>
      </c>
      <c r="JR7" s="139"/>
      <c r="JS7" s="139"/>
      <c r="JT7" s="139"/>
      <c r="JU7" s="139"/>
      <c r="JV7" s="139"/>
      <c r="JW7" s="139"/>
      <c r="JX7" s="139"/>
      <c r="JY7" s="139"/>
      <c r="JZ7" s="139"/>
      <c r="KA7" s="139"/>
      <c r="KB7" s="139"/>
      <c r="KC7" s="139"/>
      <c r="KD7" s="139"/>
      <c r="KE7" s="139"/>
      <c r="KF7" s="139"/>
      <c r="KG7" s="139"/>
      <c r="KH7" s="139"/>
      <c r="KI7" s="139"/>
      <c r="KJ7" s="139"/>
      <c r="KK7" s="139"/>
      <c r="KL7" s="139"/>
      <c r="KM7" s="139"/>
      <c r="KN7" s="139"/>
      <c r="KO7" s="139"/>
      <c r="KP7" s="139"/>
      <c r="KQ7" s="139"/>
      <c r="KR7" s="139"/>
      <c r="KS7" s="139"/>
      <c r="KT7" s="139"/>
      <c r="KU7" s="139"/>
      <c r="KV7" s="139"/>
      <c r="KW7" s="139"/>
      <c r="KX7" s="139"/>
      <c r="KY7" s="139"/>
      <c r="KZ7" s="139"/>
      <c r="LA7" s="139"/>
      <c r="LB7" s="139"/>
      <c r="LC7" s="139"/>
      <c r="LD7" s="139"/>
      <c r="LE7" s="139"/>
      <c r="LF7" s="139"/>
      <c r="LG7" s="139"/>
      <c r="LH7" s="139"/>
      <c r="LI7" s="139"/>
      <c r="LJ7" s="139" t="s">
        <v>8</v>
      </c>
      <c r="LK7" s="139"/>
      <c r="LL7" s="139"/>
      <c r="LM7" s="139"/>
      <c r="LN7" s="139"/>
      <c r="LO7" s="139"/>
      <c r="LP7" s="139"/>
      <c r="LQ7" s="139"/>
      <c r="LR7" s="139"/>
      <c r="LS7" s="139"/>
      <c r="LT7" s="139"/>
      <c r="LU7" s="139"/>
      <c r="LV7" s="139"/>
      <c r="LW7" s="139"/>
      <c r="LX7" s="139"/>
      <c r="LY7" s="139"/>
      <c r="LZ7" s="139"/>
      <c r="MA7" s="139"/>
      <c r="MB7" s="139"/>
      <c r="MC7" s="139"/>
      <c r="MD7" s="139"/>
      <c r="ME7" s="139"/>
      <c r="MF7" s="139"/>
      <c r="MG7" s="139"/>
      <c r="MH7" s="139"/>
      <c r="MI7" s="139"/>
      <c r="MJ7" s="139"/>
      <c r="MK7" s="139"/>
      <c r="ML7" s="139"/>
      <c r="MM7" s="139"/>
      <c r="MN7" s="139"/>
      <c r="MO7" s="139"/>
      <c r="MP7" s="139"/>
      <c r="MQ7" s="139"/>
      <c r="MR7" s="139"/>
      <c r="MS7" s="139"/>
      <c r="MT7" s="139"/>
      <c r="MU7" s="139"/>
      <c r="MV7" s="139"/>
      <c r="MW7" s="139"/>
      <c r="MX7" s="139"/>
      <c r="MY7" s="139"/>
      <c r="MZ7" s="139"/>
      <c r="NA7" s="139"/>
      <c r="NB7" s="139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6" t="str">
        <f>データ!J7</f>
        <v>法非適用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8"/>
      <c r="AQ8" s="126" t="str">
        <f>データ!K7</f>
        <v>駐車場整備事業</v>
      </c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8"/>
      <c r="CF8" s="126" t="str">
        <f>データ!L7</f>
        <v>-</v>
      </c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8"/>
      <c r="DU8" s="130" t="str">
        <f>データ!M7</f>
        <v>Ａ２Ｂ２</v>
      </c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40" t="s">
        <v>131</v>
      </c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30" t="str">
        <f>データ!S7</f>
        <v>無</v>
      </c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  <c r="IU8" s="130"/>
      <c r="IV8" s="130"/>
      <c r="IW8" s="130"/>
      <c r="IX8" s="130"/>
      <c r="IY8" s="130"/>
      <c r="IZ8" s="130"/>
      <c r="JA8" s="130"/>
      <c r="JB8" s="130"/>
      <c r="JC8" s="130"/>
      <c r="JD8" s="130"/>
      <c r="JE8" s="130"/>
      <c r="JF8" s="130"/>
      <c r="JG8" s="130"/>
      <c r="JH8" s="130"/>
      <c r="JI8" s="130"/>
      <c r="JJ8" s="130"/>
      <c r="JK8" s="130"/>
      <c r="JL8" s="130"/>
      <c r="JM8" s="130"/>
      <c r="JN8" s="130"/>
      <c r="JO8" s="130"/>
      <c r="JP8" s="130"/>
      <c r="JQ8" s="130" t="str">
        <f>データ!T7</f>
        <v>無</v>
      </c>
      <c r="JR8" s="130"/>
      <c r="JS8" s="130"/>
      <c r="JT8" s="130"/>
      <c r="JU8" s="130"/>
      <c r="JV8" s="130"/>
      <c r="JW8" s="130"/>
      <c r="JX8" s="130"/>
      <c r="JY8" s="130"/>
      <c r="JZ8" s="130"/>
      <c r="KA8" s="130"/>
      <c r="KB8" s="130"/>
      <c r="KC8" s="130"/>
      <c r="KD8" s="130"/>
      <c r="KE8" s="130"/>
      <c r="KF8" s="130"/>
      <c r="KG8" s="130"/>
      <c r="KH8" s="130"/>
      <c r="KI8" s="130"/>
      <c r="KJ8" s="130"/>
      <c r="KK8" s="130"/>
      <c r="KL8" s="130"/>
      <c r="KM8" s="130"/>
      <c r="KN8" s="130"/>
      <c r="KO8" s="130"/>
      <c r="KP8" s="130"/>
      <c r="KQ8" s="130"/>
      <c r="KR8" s="130"/>
      <c r="KS8" s="130"/>
      <c r="KT8" s="130"/>
      <c r="KU8" s="130"/>
      <c r="KV8" s="130"/>
      <c r="KW8" s="130"/>
      <c r="KX8" s="130"/>
      <c r="KY8" s="130"/>
      <c r="KZ8" s="130"/>
      <c r="LA8" s="130"/>
      <c r="LB8" s="130"/>
      <c r="LC8" s="130"/>
      <c r="LD8" s="130"/>
      <c r="LE8" s="130"/>
      <c r="LF8" s="130"/>
      <c r="LG8" s="130"/>
      <c r="LH8" s="130"/>
      <c r="LI8" s="130"/>
      <c r="LJ8" s="129">
        <f>データ!U7</f>
        <v>7576</v>
      </c>
      <c r="LK8" s="129"/>
      <c r="LL8" s="129"/>
      <c r="LM8" s="129"/>
      <c r="LN8" s="129"/>
      <c r="LO8" s="129"/>
      <c r="LP8" s="129"/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4"/>
      <c r="ND8" s="134" t="s">
        <v>10</v>
      </c>
      <c r="NE8" s="135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6" t="s">
        <v>12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8"/>
      <c r="AQ9" s="136" t="s">
        <v>13</v>
      </c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8"/>
      <c r="CF9" s="136" t="s">
        <v>14</v>
      </c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8"/>
      <c r="DU9" s="139" t="s">
        <v>15</v>
      </c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  <c r="EY9" s="139"/>
      <c r="EZ9" s="139"/>
      <c r="FA9" s="139"/>
      <c r="FB9" s="139"/>
      <c r="FC9" s="139"/>
      <c r="FD9" s="139"/>
      <c r="FE9" s="139"/>
      <c r="FF9" s="139"/>
      <c r="FG9" s="139"/>
      <c r="FH9" s="139"/>
      <c r="FI9" s="139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9" t="s">
        <v>16</v>
      </c>
      <c r="HY9" s="139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  <c r="IR9" s="139"/>
      <c r="IS9" s="139"/>
      <c r="IT9" s="139"/>
      <c r="IU9" s="139"/>
      <c r="IV9" s="139"/>
      <c r="IW9" s="139"/>
      <c r="IX9" s="139"/>
      <c r="IY9" s="139"/>
      <c r="IZ9" s="139"/>
      <c r="JA9" s="139"/>
      <c r="JB9" s="139"/>
      <c r="JC9" s="139"/>
      <c r="JD9" s="139"/>
      <c r="JE9" s="139"/>
      <c r="JF9" s="139"/>
      <c r="JG9" s="139"/>
      <c r="JH9" s="139"/>
      <c r="JI9" s="139"/>
      <c r="JJ9" s="139"/>
      <c r="JK9" s="139"/>
      <c r="JL9" s="139"/>
      <c r="JM9" s="139"/>
      <c r="JN9" s="139"/>
      <c r="JO9" s="139"/>
      <c r="JP9" s="139"/>
      <c r="JQ9" s="139" t="s">
        <v>17</v>
      </c>
      <c r="JR9" s="139"/>
      <c r="JS9" s="139"/>
      <c r="JT9" s="139"/>
      <c r="JU9" s="139"/>
      <c r="JV9" s="139"/>
      <c r="JW9" s="139"/>
      <c r="JX9" s="139"/>
      <c r="JY9" s="139"/>
      <c r="JZ9" s="139"/>
      <c r="KA9" s="139"/>
      <c r="KB9" s="139"/>
      <c r="KC9" s="139"/>
      <c r="KD9" s="139"/>
      <c r="KE9" s="139"/>
      <c r="KF9" s="139"/>
      <c r="KG9" s="139"/>
      <c r="KH9" s="139"/>
      <c r="KI9" s="139"/>
      <c r="KJ9" s="139"/>
      <c r="KK9" s="139"/>
      <c r="KL9" s="139"/>
      <c r="KM9" s="139"/>
      <c r="KN9" s="139"/>
      <c r="KO9" s="139"/>
      <c r="KP9" s="139"/>
      <c r="KQ9" s="139"/>
      <c r="KR9" s="139"/>
      <c r="KS9" s="139"/>
      <c r="KT9" s="139"/>
      <c r="KU9" s="139"/>
      <c r="KV9" s="139"/>
      <c r="KW9" s="139"/>
      <c r="KX9" s="139"/>
      <c r="KY9" s="139"/>
      <c r="KZ9" s="139"/>
      <c r="LA9" s="139"/>
      <c r="LB9" s="139"/>
      <c r="LC9" s="139"/>
      <c r="LD9" s="139"/>
      <c r="LE9" s="139"/>
      <c r="LF9" s="139"/>
      <c r="LG9" s="139"/>
      <c r="LH9" s="139"/>
      <c r="LI9" s="139"/>
      <c r="LJ9" s="139" t="s">
        <v>18</v>
      </c>
      <c r="LK9" s="139"/>
      <c r="LL9" s="139"/>
      <c r="LM9" s="139"/>
      <c r="LN9" s="139"/>
      <c r="LO9" s="139"/>
      <c r="LP9" s="139"/>
      <c r="LQ9" s="139"/>
      <c r="LR9" s="139"/>
      <c r="LS9" s="139"/>
      <c r="LT9" s="139"/>
      <c r="LU9" s="139"/>
      <c r="LV9" s="139"/>
      <c r="LW9" s="139"/>
      <c r="LX9" s="139"/>
      <c r="LY9" s="139"/>
      <c r="LZ9" s="139"/>
      <c r="MA9" s="139"/>
      <c r="MB9" s="139"/>
      <c r="MC9" s="139"/>
      <c r="MD9" s="139"/>
      <c r="ME9" s="139"/>
      <c r="MF9" s="139"/>
      <c r="MG9" s="139"/>
      <c r="MH9" s="139"/>
      <c r="MI9" s="139"/>
      <c r="MJ9" s="139"/>
      <c r="MK9" s="139"/>
      <c r="ML9" s="139"/>
      <c r="MM9" s="139"/>
      <c r="MN9" s="139"/>
      <c r="MO9" s="139"/>
      <c r="MP9" s="139"/>
      <c r="MQ9" s="139"/>
      <c r="MR9" s="139"/>
      <c r="MS9" s="139"/>
      <c r="MT9" s="139"/>
      <c r="MU9" s="139"/>
      <c r="MV9" s="139"/>
      <c r="MW9" s="139"/>
      <c r="MX9" s="139"/>
      <c r="MY9" s="139"/>
      <c r="MZ9" s="139"/>
      <c r="NA9" s="139"/>
      <c r="NB9" s="139"/>
      <c r="NC9" s="4"/>
      <c r="ND9" s="141" t="s">
        <v>19</v>
      </c>
      <c r="NE9" s="142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23" t="str">
        <f>データ!O7</f>
        <v>該当数値なし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5"/>
      <c r="AQ10" s="126" t="str">
        <f>データ!P7</f>
        <v>その他駐車場</v>
      </c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8"/>
      <c r="CF10" s="126" t="str">
        <f>データ!Q7</f>
        <v>地下式</v>
      </c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8"/>
      <c r="DU10" s="129">
        <f>データ!R7</f>
        <v>15</v>
      </c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9">
        <f>データ!V7</f>
        <v>200</v>
      </c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>
        <f>データ!W7</f>
        <v>500</v>
      </c>
      <c r="JR10" s="129"/>
      <c r="JS10" s="129"/>
      <c r="JT10" s="129"/>
      <c r="JU10" s="129"/>
      <c r="JV10" s="129"/>
      <c r="JW10" s="129"/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30" t="str">
        <f>データ!X7</f>
        <v>導入なし</v>
      </c>
      <c r="LK10" s="130"/>
      <c r="LL10" s="130"/>
      <c r="LM10" s="130"/>
      <c r="LN10" s="130"/>
      <c r="LO10" s="130"/>
      <c r="LP10" s="130"/>
      <c r="LQ10" s="130"/>
      <c r="LR10" s="130"/>
      <c r="LS10" s="130"/>
      <c r="LT10" s="130"/>
      <c r="LU10" s="130"/>
      <c r="LV10" s="130"/>
      <c r="LW10" s="130"/>
      <c r="LX10" s="130"/>
      <c r="LY10" s="130"/>
      <c r="LZ10" s="130"/>
      <c r="MA10" s="130"/>
      <c r="MB10" s="130"/>
      <c r="MC10" s="130"/>
      <c r="MD10" s="130"/>
      <c r="ME10" s="130"/>
      <c r="MF10" s="130"/>
      <c r="MG10" s="130"/>
      <c r="MH10" s="130"/>
      <c r="MI10" s="130"/>
      <c r="MJ10" s="130"/>
      <c r="MK10" s="130"/>
      <c r="ML10" s="130"/>
      <c r="MM10" s="130"/>
      <c r="MN10" s="130"/>
      <c r="MO10" s="130"/>
      <c r="MP10" s="130"/>
      <c r="MQ10" s="130"/>
      <c r="MR10" s="130"/>
      <c r="MS10" s="130"/>
      <c r="MT10" s="130"/>
      <c r="MU10" s="130"/>
      <c r="MV10" s="130"/>
      <c r="MW10" s="130"/>
      <c r="MX10" s="130"/>
      <c r="MY10" s="130"/>
      <c r="MZ10" s="130"/>
      <c r="NA10" s="130"/>
      <c r="NB10" s="130"/>
      <c r="NC10" s="2"/>
      <c r="ND10" s="131" t="s">
        <v>21</v>
      </c>
      <c r="NE10" s="12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32" t="s">
        <v>23</v>
      </c>
      <c r="NE11" s="132"/>
      <c r="NF11" s="132"/>
      <c r="NG11" s="132"/>
      <c r="NH11" s="132"/>
      <c r="NI11" s="132"/>
      <c r="NJ11" s="132"/>
      <c r="NK11" s="132"/>
      <c r="NL11" s="132"/>
      <c r="NM11" s="132"/>
      <c r="NN11" s="132"/>
      <c r="NO11" s="132"/>
      <c r="NP11" s="132"/>
      <c r="NQ11" s="132"/>
      <c r="NR11" s="132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32"/>
      <c r="NE12" s="132"/>
      <c r="NF12" s="132"/>
      <c r="NG12" s="132"/>
      <c r="NH12" s="132"/>
      <c r="NI12" s="132"/>
      <c r="NJ12" s="132"/>
      <c r="NK12" s="132"/>
      <c r="NL12" s="132"/>
      <c r="NM12" s="132"/>
      <c r="NN12" s="132"/>
      <c r="NO12" s="132"/>
      <c r="NP12" s="132"/>
      <c r="NQ12" s="132"/>
      <c r="NR12" s="132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3"/>
      <c r="NE13" s="133"/>
      <c r="NF13" s="133"/>
      <c r="NG13" s="133"/>
      <c r="NH13" s="133"/>
      <c r="NI13" s="133"/>
      <c r="NJ13" s="133"/>
      <c r="NK13" s="133"/>
      <c r="NL13" s="133"/>
      <c r="NM13" s="133"/>
      <c r="NN13" s="133"/>
      <c r="NO13" s="133"/>
      <c r="NP13" s="133"/>
      <c r="NQ13" s="133"/>
      <c r="NR13" s="133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115" t="s">
        <v>132</v>
      </c>
      <c r="NE15" s="116"/>
      <c r="NF15" s="116"/>
      <c r="NG15" s="116"/>
      <c r="NH15" s="116"/>
      <c r="NI15" s="116"/>
      <c r="NJ15" s="116"/>
      <c r="NK15" s="116"/>
      <c r="NL15" s="116"/>
      <c r="NM15" s="116"/>
      <c r="NN15" s="116"/>
      <c r="NO15" s="116"/>
      <c r="NP15" s="116"/>
      <c r="NQ15" s="116"/>
      <c r="NR15" s="117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5"/>
      <c r="NE16" s="116"/>
      <c r="NF16" s="116"/>
      <c r="NG16" s="116"/>
      <c r="NH16" s="116"/>
      <c r="NI16" s="116"/>
      <c r="NJ16" s="116"/>
      <c r="NK16" s="116"/>
      <c r="NL16" s="116"/>
      <c r="NM16" s="116"/>
      <c r="NN16" s="116"/>
      <c r="NO16" s="116"/>
      <c r="NP16" s="116"/>
      <c r="NQ16" s="116"/>
      <c r="NR16" s="117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5"/>
      <c r="NE17" s="116"/>
      <c r="NF17" s="116"/>
      <c r="NG17" s="116"/>
      <c r="NH17" s="116"/>
      <c r="NI17" s="116"/>
      <c r="NJ17" s="116"/>
      <c r="NK17" s="116"/>
      <c r="NL17" s="116"/>
      <c r="NM17" s="116"/>
      <c r="NN17" s="116"/>
      <c r="NO17" s="116"/>
      <c r="NP17" s="116"/>
      <c r="NQ17" s="116"/>
      <c r="NR17" s="117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5"/>
      <c r="NE18" s="116"/>
      <c r="NF18" s="116"/>
      <c r="NG18" s="116"/>
      <c r="NH18" s="116"/>
      <c r="NI18" s="116"/>
      <c r="NJ18" s="116"/>
      <c r="NK18" s="116"/>
      <c r="NL18" s="116"/>
      <c r="NM18" s="116"/>
      <c r="NN18" s="116"/>
      <c r="NO18" s="116"/>
      <c r="NP18" s="116"/>
      <c r="NQ18" s="116"/>
      <c r="NR18" s="117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5"/>
      <c r="NE19" s="116"/>
      <c r="NF19" s="116"/>
      <c r="NG19" s="116"/>
      <c r="NH19" s="116"/>
      <c r="NI19" s="116"/>
      <c r="NJ19" s="116"/>
      <c r="NK19" s="116"/>
      <c r="NL19" s="116"/>
      <c r="NM19" s="116"/>
      <c r="NN19" s="116"/>
      <c r="NO19" s="116"/>
      <c r="NP19" s="116"/>
      <c r="NQ19" s="116"/>
      <c r="NR19" s="117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5"/>
      <c r="NE20" s="116"/>
      <c r="NF20" s="116"/>
      <c r="NG20" s="116"/>
      <c r="NH20" s="116"/>
      <c r="NI20" s="116"/>
      <c r="NJ20" s="116"/>
      <c r="NK20" s="116"/>
      <c r="NL20" s="116"/>
      <c r="NM20" s="116"/>
      <c r="NN20" s="116"/>
      <c r="NO20" s="116"/>
      <c r="NP20" s="116"/>
      <c r="NQ20" s="116"/>
      <c r="NR20" s="117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5"/>
      <c r="NE21" s="116"/>
      <c r="NF21" s="116"/>
      <c r="NG21" s="116"/>
      <c r="NH21" s="116"/>
      <c r="NI21" s="116"/>
      <c r="NJ21" s="116"/>
      <c r="NK21" s="116"/>
      <c r="NL21" s="116"/>
      <c r="NM21" s="116"/>
      <c r="NN21" s="116"/>
      <c r="NO21" s="116"/>
      <c r="NP21" s="116"/>
      <c r="NQ21" s="116"/>
      <c r="NR21" s="117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5"/>
      <c r="NE22" s="116"/>
      <c r="NF22" s="116"/>
      <c r="NG22" s="116"/>
      <c r="NH22" s="116"/>
      <c r="NI22" s="116"/>
      <c r="NJ22" s="116"/>
      <c r="NK22" s="116"/>
      <c r="NL22" s="116"/>
      <c r="NM22" s="116"/>
      <c r="NN22" s="116"/>
      <c r="NO22" s="116"/>
      <c r="NP22" s="116"/>
      <c r="NQ22" s="116"/>
      <c r="NR22" s="117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5"/>
      <c r="NE23" s="116"/>
      <c r="NF23" s="116"/>
      <c r="NG23" s="116"/>
      <c r="NH23" s="116"/>
      <c r="NI23" s="116"/>
      <c r="NJ23" s="116"/>
      <c r="NK23" s="116"/>
      <c r="NL23" s="116"/>
      <c r="NM23" s="116"/>
      <c r="NN23" s="116"/>
      <c r="NO23" s="116"/>
      <c r="NP23" s="116"/>
      <c r="NQ23" s="116"/>
      <c r="NR23" s="117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5"/>
      <c r="NE24" s="116"/>
      <c r="NF24" s="116"/>
      <c r="NG24" s="116"/>
      <c r="NH24" s="116"/>
      <c r="NI24" s="116"/>
      <c r="NJ24" s="116"/>
      <c r="NK24" s="116"/>
      <c r="NL24" s="116"/>
      <c r="NM24" s="116"/>
      <c r="NN24" s="116"/>
      <c r="NO24" s="116"/>
      <c r="NP24" s="116"/>
      <c r="NQ24" s="116"/>
      <c r="NR24" s="117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5"/>
      <c r="NE25" s="116"/>
      <c r="NF25" s="116"/>
      <c r="NG25" s="116"/>
      <c r="NH25" s="116"/>
      <c r="NI25" s="116"/>
      <c r="NJ25" s="116"/>
      <c r="NK25" s="116"/>
      <c r="NL25" s="116"/>
      <c r="NM25" s="116"/>
      <c r="NN25" s="116"/>
      <c r="NO25" s="116"/>
      <c r="NP25" s="116"/>
      <c r="NQ25" s="116"/>
      <c r="NR25" s="117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5"/>
      <c r="NE26" s="116"/>
      <c r="NF26" s="116"/>
      <c r="NG26" s="116"/>
      <c r="NH26" s="116"/>
      <c r="NI26" s="116"/>
      <c r="NJ26" s="116"/>
      <c r="NK26" s="116"/>
      <c r="NL26" s="116"/>
      <c r="NM26" s="116"/>
      <c r="NN26" s="116"/>
      <c r="NO26" s="116"/>
      <c r="NP26" s="116"/>
      <c r="NQ26" s="116"/>
      <c r="NR26" s="117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5"/>
      <c r="NE27" s="116"/>
      <c r="NF27" s="116"/>
      <c r="NG27" s="116"/>
      <c r="NH27" s="116"/>
      <c r="NI27" s="116"/>
      <c r="NJ27" s="116"/>
      <c r="NK27" s="116"/>
      <c r="NL27" s="116"/>
      <c r="NM27" s="116"/>
      <c r="NN27" s="116"/>
      <c r="NO27" s="116"/>
      <c r="NP27" s="116"/>
      <c r="NQ27" s="116"/>
      <c r="NR27" s="117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5"/>
      <c r="NE28" s="116"/>
      <c r="NF28" s="116"/>
      <c r="NG28" s="116"/>
      <c r="NH28" s="116"/>
      <c r="NI28" s="116"/>
      <c r="NJ28" s="116"/>
      <c r="NK28" s="116"/>
      <c r="NL28" s="116"/>
      <c r="NM28" s="116"/>
      <c r="NN28" s="116"/>
      <c r="NO28" s="116"/>
      <c r="NP28" s="116"/>
      <c r="NQ28" s="116"/>
      <c r="NR28" s="117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5"/>
      <c r="NE29" s="116"/>
      <c r="NF29" s="116"/>
      <c r="NG29" s="116"/>
      <c r="NH29" s="116"/>
      <c r="NI29" s="116"/>
      <c r="NJ29" s="116"/>
      <c r="NK29" s="116"/>
      <c r="NL29" s="116"/>
      <c r="NM29" s="116"/>
      <c r="NN29" s="116"/>
      <c r="NO29" s="116"/>
      <c r="NP29" s="116"/>
      <c r="NQ29" s="116"/>
      <c r="NR29" s="117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21">
        <f>データ!$B$11</f>
        <v>40909</v>
      </c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>
        <f>データ!$C$11</f>
        <v>41275</v>
      </c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>
        <f>データ!$D$11</f>
        <v>41640</v>
      </c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>
        <f>データ!$E$11</f>
        <v>42005</v>
      </c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>
        <f>データ!$F$11</f>
        <v>42370</v>
      </c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21">
        <f>データ!$B$11</f>
        <v>40909</v>
      </c>
      <c r="EM30" s="121"/>
      <c r="EN30" s="121"/>
      <c r="EO30" s="121"/>
      <c r="EP30" s="121"/>
      <c r="EQ30" s="121"/>
      <c r="ER30" s="121"/>
      <c r="ES30" s="121"/>
      <c r="ET30" s="121"/>
      <c r="EU30" s="121"/>
      <c r="EV30" s="121"/>
      <c r="EW30" s="121"/>
      <c r="EX30" s="121"/>
      <c r="EY30" s="121"/>
      <c r="EZ30" s="121"/>
      <c r="FA30" s="121"/>
      <c r="FB30" s="121"/>
      <c r="FC30" s="121"/>
      <c r="FD30" s="121"/>
      <c r="FE30" s="121">
        <f>データ!$C$11</f>
        <v>41275</v>
      </c>
      <c r="FF30" s="121"/>
      <c r="FG30" s="121"/>
      <c r="FH30" s="121"/>
      <c r="FI30" s="121"/>
      <c r="FJ30" s="121"/>
      <c r="FK30" s="121"/>
      <c r="FL30" s="121"/>
      <c r="FM30" s="121"/>
      <c r="FN30" s="121"/>
      <c r="FO30" s="121"/>
      <c r="FP30" s="121"/>
      <c r="FQ30" s="121"/>
      <c r="FR30" s="121"/>
      <c r="FS30" s="121"/>
      <c r="FT30" s="121"/>
      <c r="FU30" s="121"/>
      <c r="FV30" s="121"/>
      <c r="FW30" s="121"/>
      <c r="FX30" s="121">
        <f>データ!$D$11</f>
        <v>41640</v>
      </c>
      <c r="FY30" s="121"/>
      <c r="FZ30" s="121"/>
      <c r="GA30" s="121"/>
      <c r="GB30" s="121"/>
      <c r="GC30" s="121"/>
      <c r="GD30" s="121"/>
      <c r="GE30" s="121"/>
      <c r="GF30" s="121"/>
      <c r="GG30" s="121"/>
      <c r="GH30" s="121"/>
      <c r="GI30" s="121"/>
      <c r="GJ30" s="121"/>
      <c r="GK30" s="121"/>
      <c r="GL30" s="121"/>
      <c r="GM30" s="121"/>
      <c r="GN30" s="121"/>
      <c r="GO30" s="121"/>
      <c r="GP30" s="121"/>
      <c r="GQ30" s="121">
        <f>データ!$E$11</f>
        <v>42005</v>
      </c>
      <c r="GR30" s="121"/>
      <c r="GS30" s="121"/>
      <c r="GT30" s="121"/>
      <c r="GU30" s="121"/>
      <c r="GV30" s="121"/>
      <c r="GW30" s="121"/>
      <c r="GX30" s="121"/>
      <c r="GY30" s="121"/>
      <c r="GZ30" s="121"/>
      <c r="HA30" s="121"/>
      <c r="HB30" s="121"/>
      <c r="HC30" s="121"/>
      <c r="HD30" s="121"/>
      <c r="HE30" s="121"/>
      <c r="HF30" s="121"/>
      <c r="HG30" s="121"/>
      <c r="HH30" s="121"/>
      <c r="HI30" s="121"/>
      <c r="HJ30" s="121">
        <f>データ!$F$11</f>
        <v>42370</v>
      </c>
      <c r="HK30" s="121"/>
      <c r="HL30" s="121"/>
      <c r="HM30" s="121"/>
      <c r="HN30" s="121"/>
      <c r="HO30" s="121"/>
      <c r="HP30" s="121"/>
      <c r="HQ30" s="121"/>
      <c r="HR30" s="121"/>
      <c r="HS30" s="121"/>
      <c r="HT30" s="121"/>
      <c r="HU30" s="121"/>
      <c r="HV30" s="121"/>
      <c r="HW30" s="121"/>
      <c r="HX30" s="121"/>
      <c r="HY30" s="121"/>
      <c r="HZ30" s="121"/>
      <c r="IA30" s="121"/>
      <c r="IB30" s="121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21">
        <f>データ!$B$11</f>
        <v>40909</v>
      </c>
      <c r="JD30" s="121"/>
      <c r="JE30" s="121"/>
      <c r="JF30" s="121"/>
      <c r="JG30" s="121"/>
      <c r="JH30" s="121"/>
      <c r="JI30" s="121"/>
      <c r="JJ30" s="121"/>
      <c r="JK30" s="121"/>
      <c r="JL30" s="121"/>
      <c r="JM30" s="121"/>
      <c r="JN30" s="121"/>
      <c r="JO30" s="121"/>
      <c r="JP30" s="121"/>
      <c r="JQ30" s="121"/>
      <c r="JR30" s="121"/>
      <c r="JS30" s="121"/>
      <c r="JT30" s="121"/>
      <c r="JU30" s="121"/>
      <c r="JV30" s="121">
        <f>データ!$C$11</f>
        <v>41275</v>
      </c>
      <c r="JW30" s="121"/>
      <c r="JX30" s="121"/>
      <c r="JY30" s="121"/>
      <c r="JZ30" s="121"/>
      <c r="KA30" s="121"/>
      <c r="KB30" s="121"/>
      <c r="KC30" s="121"/>
      <c r="KD30" s="121"/>
      <c r="KE30" s="121"/>
      <c r="KF30" s="121"/>
      <c r="KG30" s="121"/>
      <c r="KH30" s="121"/>
      <c r="KI30" s="121"/>
      <c r="KJ30" s="121"/>
      <c r="KK30" s="121"/>
      <c r="KL30" s="121"/>
      <c r="KM30" s="121"/>
      <c r="KN30" s="121"/>
      <c r="KO30" s="121">
        <f>データ!$D$11</f>
        <v>41640</v>
      </c>
      <c r="KP30" s="121"/>
      <c r="KQ30" s="121"/>
      <c r="KR30" s="121"/>
      <c r="KS30" s="121"/>
      <c r="KT30" s="121"/>
      <c r="KU30" s="121"/>
      <c r="KV30" s="121"/>
      <c r="KW30" s="121"/>
      <c r="KX30" s="121"/>
      <c r="KY30" s="121"/>
      <c r="KZ30" s="121"/>
      <c r="LA30" s="121"/>
      <c r="LB30" s="121"/>
      <c r="LC30" s="121"/>
      <c r="LD30" s="121"/>
      <c r="LE30" s="121"/>
      <c r="LF30" s="121"/>
      <c r="LG30" s="121"/>
      <c r="LH30" s="121">
        <f>データ!$E$11</f>
        <v>42005</v>
      </c>
      <c r="LI30" s="121"/>
      <c r="LJ30" s="121"/>
      <c r="LK30" s="121"/>
      <c r="LL30" s="121"/>
      <c r="LM30" s="121"/>
      <c r="LN30" s="121"/>
      <c r="LO30" s="121"/>
      <c r="LP30" s="121"/>
      <c r="LQ30" s="121"/>
      <c r="LR30" s="121"/>
      <c r="LS30" s="121"/>
      <c r="LT30" s="121"/>
      <c r="LU30" s="121"/>
      <c r="LV30" s="121"/>
      <c r="LW30" s="121"/>
      <c r="LX30" s="121"/>
      <c r="LY30" s="121"/>
      <c r="LZ30" s="121"/>
      <c r="MA30" s="121">
        <f>データ!$F$11</f>
        <v>42370</v>
      </c>
      <c r="MB30" s="121"/>
      <c r="MC30" s="121"/>
      <c r="MD30" s="121"/>
      <c r="ME30" s="121"/>
      <c r="MF30" s="121"/>
      <c r="MG30" s="121"/>
      <c r="MH30" s="121"/>
      <c r="MI30" s="121"/>
      <c r="MJ30" s="121"/>
      <c r="MK30" s="121"/>
      <c r="ML30" s="121"/>
      <c r="MM30" s="121"/>
      <c r="MN30" s="121"/>
      <c r="MO30" s="121"/>
      <c r="MP30" s="121"/>
      <c r="MQ30" s="121"/>
      <c r="MR30" s="121"/>
      <c r="MS30" s="121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5"/>
      <c r="NE30" s="116"/>
      <c r="NF30" s="116"/>
      <c r="NG30" s="116"/>
      <c r="NH30" s="116"/>
      <c r="NI30" s="116"/>
      <c r="NJ30" s="116"/>
      <c r="NK30" s="116"/>
      <c r="NL30" s="116"/>
      <c r="NM30" s="116"/>
      <c r="NN30" s="116"/>
      <c r="NO30" s="116"/>
      <c r="NP30" s="116"/>
      <c r="NQ30" s="116"/>
      <c r="NR30" s="117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37.4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45.6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41.3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45.3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41.9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62.8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58.6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63.7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58.3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59.3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67.5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66.5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65.5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73.5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82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106.2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108.7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121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123.7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126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23.3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19.5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15.7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13.8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12.6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166.9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166.3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161.9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162.80000000000001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162.19999999999999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5" t="s">
        <v>129</v>
      </c>
      <c r="NE32" s="116"/>
      <c r="NF32" s="116"/>
      <c r="NG32" s="116"/>
      <c r="NH32" s="116"/>
      <c r="NI32" s="116"/>
      <c r="NJ32" s="116"/>
      <c r="NK32" s="116"/>
      <c r="NL32" s="116"/>
      <c r="NM32" s="116"/>
      <c r="NN32" s="116"/>
      <c r="NO32" s="116"/>
      <c r="NP32" s="116"/>
      <c r="NQ32" s="116"/>
      <c r="NR32" s="117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5"/>
      <c r="NE33" s="116"/>
      <c r="NF33" s="116"/>
      <c r="NG33" s="116"/>
      <c r="NH33" s="116"/>
      <c r="NI33" s="116"/>
      <c r="NJ33" s="116"/>
      <c r="NK33" s="116"/>
      <c r="NL33" s="116"/>
      <c r="NM33" s="116"/>
      <c r="NN33" s="116"/>
      <c r="NO33" s="116"/>
      <c r="NP33" s="116"/>
      <c r="NQ33" s="116"/>
      <c r="NR33" s="117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115"/>
      <c r="NE34" s="116"/>
      <c r="NF34" s="116"/>
      <c r="NG34" s="116"/>
      <c r="NH34" s="116"/>
      <c r="NI34" s="116"/>
      <c r="NJ34" s="116"/>
      <c r="NK34" s="116"/>
      <c r="NL34" s="116"/>
      <c r="NM34" s="116"/>
      <c r="NN34" s="116"/>
      <c r="NO34" s="116"/>
      <c r="NP34" s="116"/>
      <c r="NQ34" s="116"/>
      <c r="NR34" s="117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22"/>
      <c r="IQ35" s="122"/>
      <c r="IR35" s="122"/>
      <c r="IS35" s="122"/>
      <c r="IT35" s="122"/>
      <c r="IU35" s="122"/>
      <c r="IV35" s="122"/>
      <c r="IW35" s="122"/>
      <c r="IX35" s="122"/>
      <c r="IY35" s="122"/>
      <c r="IZ35" s="122"/>
      <c r="JA35" s="122"/>
      <c r="JB35" s="122"/>
      <c r="JC35" s="122"/>
      <c r="JD35" s="122"/>
      <c r="JE35" s="122"/>
      <c r="JF35" s="122"/>
      <c r="JG35" s="122"/>
      <c r="JH35" s="122"/>
      <c r="JI35" s="122"/>
      <c r="JJ35" s="122"/>
      <c r="JK35" s="122"/>
      <c r="JL35" s="122"/>
      <c r="JM35" s="122"/>
      <c r="JN35" s="122"/>
      <c r="JO35" s="122"/>
      <c r="JP35" s="122"/>
      <c r="JQ35" s="122"/>
      <c r="JR35" s="122"/>
      <c r="JS35" s="122"/>
      <c r="JT35" s="122"/>
      <c r="JU35" s="122"/>
      <c r="JV35" s="122"/>
      <c r="JW35" s="122"/>
      <c r="JX35" s="122"/>
      <c r="JY35" s="122"/>
      <c r="JZ35" s="122"/>
      <c r="KA35" s="122"/>
      <c r="KB35" s="122"/>
      <c r="KC35" s="122"/>
      <c r="KD35" s="122"/>
      <c r="KE35" s="122"/>
      <c r="KF35" s="122"/>
      <c r="KG35" s="122"/>
      <c r="KH35" s="122"/>
      <c r="KI35" s="122"/>
      <c r="KJ35" s="122"/>
      <c r="KK35" s="122"/>
      <c r="KL35" s="122"/>
      <c r="KM35" s="122"/>
      <c r="KN35" s="122"/>
      <c r="KO35" s="122"/>
      <c r="KP35" s="122"/>
      <c r="KQ35" s="122"/>
      <c r="KR35" s="122"/>
      <c r="KS35" s="122"/>
      <c r="KT35" s="122"/>
      <c r="KU35" s="122"/>
      <c r="KV35" s="122"/>
      <c r="KW35" s="122"/>
      <c r="KX35" s="122"/>
      <c r="KY35" s="122"/>
      <c r="KZ35" s="122"/>
      <c r="LA35" s="122"/>
      <c r="LB35" s="122"/>
      <c r="LC35" s="122"/>
      <c r="LD35" s="122"/>
      <c r="LE35" s="122"/>
      <c r="LF35" s="122"/>
      <c r="LG35" s="122"/>
      <c r="LH35" s="122"/>
      <c r="LI35" s="122"/>
      <c r="LJ35" s="122"/>
      <c r="LK35" s="122"/>
      <c r="LL35" s="122"/>
      <c r="LM35" s="122"/>
      <c r="LN35" s="122"/>
      <c r="LO35" s="122"/>
      <c r="LP35" s="122"/>
      <c r="LQ35" s="122"/>
      <c r="LR35" s="122"/>
      <c r="LS35" s="122"/>
      <c r="LT35" s="122"/>
      <c r="LU35" s="122"/>
      <c r="LV35" s="122"/>
      <c r="LW35" s="122"/>
      <c r="LX35" s="122"/>
      <c r="LY35" s="122"/>
      <c r="LZ35" s="122"/>
      <c r="MA35" s="122"/>
      <c r="MB35" s="122"/>
      <c r="MC35" s="122"/>
      <c r="MD35" s="122"/>
      <c r="ME35" s="122"/>
      <c r="MF35" s="122"/>
      <c r="MG35" s="122"/>
      <c r="MH35" s="122"/>
      <c r="MI35" s="122"/>
      <c r="MJ35" s="122"/>
      <c r="MK35" s="122"/>
      <c r="ML35" s="122"/>
      <c r="MM35" s="122"/>
      <c r="MN35" s="122"/>
      <c r="MO35" s="122"/>
      <c r="MP35" s="122"/>
      <c r="MQ35" s="122"/>
      <c r="MR35" s="122"/>
      <c r="MS35" s="122"/>
      <c r="MT35" s="122"/>
      <c r="MU35" s="122"/>
      <c r="MV35" s="122"/>
      <c r="MW35" s="17"/>
      <c r="MX35" s="17"/>
      <c r="MY35" s="17"/>
      <c r="MZ35" s="17"/>
      <c r="NA35" s="17"/>
      <c r="NB35" s="18"/>
      <c r="NC35" s="2"/>
      <c r="ND35" s="115"/>
      <c r="NE35" s="116"/>
      <c r="NF35" s="116"/>
      <c r="NG35" s="116"/>
      <c r="NH35" s="116"/>
      <c r="NI35" s="116"/>
      <c r="NJ35" s="116"/>
      <c r="NK35" s="116"/>
      <c r="NL35" s="116"/>
      <c r="NM35" s="116"/>
      <c r="NN35" s="116"/>
      <c r="NO35" s="116"/>
      <c r="NP35" s="116"/>
      <c r="NQ35" s="116"/>
      <c r="NR35" s="117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5"/>
      <c r="NE36" s="116"/>
      <c r="NF36" s="116"/>
      <c r="NG36" s="116"/>
      <c r="NH36" s="116"/>
      <c r="NI36" s="116"/>
      <c r="NJ36" s="116"/>
      <c r="NK36" s="116"/>
      <c r="NL36" s="116"/>
      <c r="NM36" s="116"/>
      <c r="NN36" s="116"/>
      <c r="NO36" s="116"/>
      <c r="NP36" s="116"/>
      <c r="NQ36" s="116"/>
      <c r="NR36" s="117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5"/>
      <c r="NE37" s="116"/>
      <c r="NF37" s="116"/>
      <c r="NG37" s="116"/>
      <c r="NH37" s="116"/>
      <c r="NI37" s="116"/>
      <c r="NJ37" s="116"/>
      <c r="NK37" s="116"/>
      <c r="NL37" s="116"/>
      <c r="NM37" s="116"/>
      <c r="NN37" s="116"/>
      <c r="NO37" s="116"/>
      <c r="NP37" s="116"/>
      <c r="NQ37" s="116"/>
      <c r="NR37" s="117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5"/>
      <c r="NE38" s="116"/>
      <c r="NF38" s="116"/>
      <c r="NG38" s="116"/>
      <c r="NH38" s="116"/>
      <c r="NI38" s="116"/>
      <c r="NJ38" s="116"/>
      <c r="NK38" s="116"/>
      <c r="NL38" s="116"/>
      <c r="NM38" s="116"/>
      <c r="NN38" s="116"/>
      <c r="NO38" s="116"/>
      <c r="NP38" s="116"/>
      <c r="NQ38" s="116"/>
      <c r="NR38" s="117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5"/>
      <c r="NE39" s="116"/>
      <c r="NF39" s="116"/>
      <c r="NG39" s="116"/>
      <c r="NH39" s="116"/>
      <c r="NI39" s="116"/>
      <c r="NJ39" s="116"/>
      <c r="NK39" s="116"/>
      <c r="NL39" s="116"/>
      <c r="NM39" s="116"/>
      <c r="NN39" s="116"/>
      <c r="NO39" s="116"/>
      <c r="NP39" s="116"/>
      <c r="NQ39" s="116"/>
      <c r="NR39" s="117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5"/>
      <c r="NE40" s="116"/>
      <c r="NF40" s="116"/>
      <c r="NG40" s="116"/>
      <c r="NH40" s="116"/>
      <c r="NI40" s="116"/>
      <c r="NJ40" s="116"/>
      <c r="NK40" s="116"/>
      <c r="NL40" s="116"/>
      <c r="NM40" s="116"/>
      <c r="NN40" s="116"/>
      <c r="NO40" s="116"/>
      <c r="NP40" s="116"/>
      <c r="NQ40" s="116"/>
      <c r="NR40" s="117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5"/>
      <c r="NE41" s="116"/>
      <c r="NF41" s="116"/>
      <c r="NG41" s="116"/>
      <c r="NH41" s="116"/>
      <c r="NI41" s="116"/>
      <c r="NJ41" s="116"/>
      <c r="NK41" s="116"/>
      <c r="NL41" s="116"/>
      <c r="NM41" s="116"/>
      <c r="NN41" s="116"/>
      <c r="NO41" s="116"/>
      <c r="NP41" s="116"/>
      <c r="NQ41" s="116"/>
      <c r="NR41" s="117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5"/>
      <c r="NE42" s="116"/>
      <c r="NF42" s="116"/>
      <c r="NG42" s="116"/>
      <c r="NH42" s="116"/>
      <c r="NI42" s="116"/>
      <c r="NJ42" s="116"/>
      <c r="NK42" s="116"/>
      <c r="NL42" s="116"/>
      <c r="NM42" s="116"/>
      <c r="NN42" s="116"/>
      <c r="NO42" s="116"/>
      <c r="NP42" s="116"/>
      <c r="NQ42" s="116"/>
      <c r="NR42" s="117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5"/>
      <c r="NE43" s="116"/>
      <c r="NF43" s="116"/>
      <c r="NG43" s="116"/>
      <c r="NH43" s="116"/>
      <c r="NI43" s="116"/>
      <c r="NJ43" s="116"/>
      <c r="NK43" s="116"/>
      <c r="NL43" s="116"/>
      <c r="NM43" s="116"/>
      <c r="NN43" s="116"/>
      <c r="NO43" s="116"/>
      <c r="NP43" s="116"/>
      <c r="NQ43" s="116"/>
      <c r="NR43" s="117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5"/>
      <c r="NE44" s="116"/>
      <c r="NF44" s="116"/>
      <c r="NG44" s="116"/>
      <c r="NH44" s="116"/>
      <c r="NI44" s="116"/>
      <c r="NJ44" s="116"/>
      <c r="NK44" s="116"/>
      <c r="NL44" s="116"/>
      <c r="NM44" s="116"/>
      <c r="NN44" s="116"/>
      <c r="NO44" s="116"/>
      <c r="NP44" s="116"/>
      <c r="NQ44" s="116"/>
      <c r="NR44" s="117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5"/>
      <c r="NE45" s="116"/>
      <c r="NF45" s="116"/>
      <c r="NG45" s="116"/>
      <c r="NH45" s="116"/>
      <c r="NI45" s="116"/>
      <c r="NJ45" s="116"/>
      <c r="NK45" s="116"/>
      <c r="NL45" s="116"/>
      <c r="NM45" s="116"/>
      <c r="NN45" s="116"/>
      <c r="NO45" s="116"/>
      <c r="NP45" s="116"/>
      <c r="NQ45" s="116"/>
      <c r="NR45" s="117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5"/>
      <c r="NE46" s="116"/>
      <c r="NF46" s="116"/>
      <c r="NG46" s="116"/>
      <c r="NH46" s="116"/>
      <c r="NI46" s="116"/>
      <c r="NJ46" s="116"/>
      <c r="NK46" s="116"/>
      <c r="NL46" s="116"/>
      <c r="NM46" s="116"/>
      <c r="NN46" s="116"/>
      <c r="NO46" s="116"/>
      <c r="NP46" s="116"/>
      <c r="NQ46" s="116"/>
      <c r="NR46" s="117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5"/>
      <c r="NE47" s="116"/>
      <c r="NF47" s="116"/>
      <c r="NG47" s="116"/>
      <c r="NH47" s="116"/>
      <c r="NI47" s="116"/>
      <c r="NJ47" s="116"/>
      <c r="NK47" s="116"/>
      <c r="NL47" s="116"/>
      <c r="NM47" s="116"/>
      <c r="NN47" s="116"/>
      <c r="NO47" s="116"/>
      <c r="NP47" s="116"/>
      <c r="NQ47" s="116"/>
      <c r="NR47" s="117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5" t="s">
        <v>130</v>
      </c>
      <c r="NE49" s="116"/>
      <c r="NF49" s="116"/>
      <c r="NG49" s="116"/>
      <c r="NH49" s="116"/>
      <c r="NI49" s="116"/>
      <c r="NJ49" s="116"/>
      <c r="NK49" s="116"/>
      <c r="NL49" s="116"/>
      <c r="NM49" s="116"/>
      <c r="NN49" s="116"/>
      <c r="NO49" s="116"/>
      <c r="NP49" s="116"/>
      <c r="NQ49" s="116"/>
      <c r="NR49" s="117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5"/>
      <c r="NE50" s="116"/>
      <c r="NF50" s="116"/>
      <c r="NG50" s="116"/>
      <c r="NH50" s="116"/>
      <c r="NI50" s="116"/>
      <c r="NJ50" s="116"/>
      <c r="NK50" s="116"/>
      <c r="NL50" s="116"/>
      <c r="NM50" s="116"/>
      <c r="NN50" s="116"/>
      <c r="NO50" s="116"/>
      <c r="NP50" s="116"/>
      <c r="NQ50" s="116"/>
      <c r="NR50" s="117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21">
        <f>データ!$B$11</f>
        <v>40909</v>
      </c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>
        <f>データ!$C$11</f>
        <v>41275</v>
      </c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>
        <f>データ!$D$11</f>
        <v>41640</v>
      </c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>
        <f>データ!$E$11</f>
        <v>42005</v>
      </c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>
        <f>データ!$F$11</f>
        <v>42370</v>
      </c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21">
        <f>データ!$B$11</f>
        <v>40909</v>
      </c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>
        <f>データ!$C$11</f>
        <v>41275</v>
      </c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>
        <f>データ!$D$11</f>
        <v>41640</v>
      </c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>
        <f>データ!$E$11</f>
        <v>42005</v>
      </c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>
        <f>データ!$F$11</f>
        <v>42370</v>
      </c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21">
        <f>データ!$B$11</f>
        <v>40909</v>
      </c>
      <c r="JD51" s="121"/>
      <c r="JE51" s="121"/>
      <c r="JF51" s="121"/>
      <c r="JG51" s="121"/>
      <c r="JH51" s="121"/>
      <c r="JI51" s="121"/>
      <c r="JJ51" s="121"/>
      <c r="JK51" s="121"/>
      <c r="JL51" s="121"/>
      <c r="JM51" s="121"/>
      <c r="JN51" s="121"/>
      <c r="JO51" s="121"/>
      <c r="JP51" s="121"/>
      <c r="JQ51" s="121"/>
      <c r="JR51" s="121"/>
      <c r="JS51" s="121"/>
      <c r="JT51" s="121"/>
      <c r="JU51" s="121"/>
      <c r="JV51" s="121">
        <f>データ!$C$11</f>
        <v>41275</v>
      </c>
      <c r="JW51" s="121"/>
      <c r="JX51" s="121"/>
      <c r="JY51" s="121"/>
      <c r="JZ51" s="121"/>
      <c r="KA51" s="121"/>
      <c r="KB51" s="121"/>
      <c r="KC51" s="121"/>
      <c r="KD51" s="121"/>
      <c r="KE51" s="121"/>
      <c r="KF51" s="121"/>
      <c r="KG51" s="121"/>
      <c r="KH51" s="121"/>
      <c r="KI51" s="121"/>
      <c r="KJ51" s="121"/>
      <c r="KK51" s="121"/>
      <c r="KL51" s="121"/>
      <c r="KM51" s="121"/>
      <c r="KN51" s="121"/>
      <c r="KO51" s="121">
        <f>データ!$D$11</f>
        <v>41640</v>
      </c>
      <c r="KP51" s="121"/>
      <c r="KQ51" s="121"/>
      <c r="KR51" s="121"/>
      <c r="KS51" s="121"/>
      <c r="KT51" s="121"/>
      <c r="KU51" s="121"/>
      <c r="KV51" s="121"/>
      <c r="KW51" s="121"/>
      <c r="KX51" s="121"/>
      <c r="KY51" s="121"/>
      <c r="KZ51" s="121"/>
      <c r="LA51" s="121"/>
      <c r="LB51" s="121"/>
      <c r="LC51" s="121"/>
      <c r="LD51" s="121"/>
      <c r="LE51" s="121"/>
      <c r="LF51" s="121"/>
      <c r="LG51" s="121"/>
      <c r="LH51" s="121">
        <f>データ!$E$11</f>
        <v>42005</v>
      </c>
      <c r="LI51" s="121"/>
      <c r="LJ51" s="121"/>
      <c r="LK51" s="121"/>
      <c r="LL51" s="121"/>
      <c r="LM51" s="121"/>
      <c r="LN51" s="121"/>
      <c r="LO51" s="121"/>
      <c r="LP51" s="121"/>
      <c r="LQ51" s="121"/>
      <c r="LR51" s="121"/>
      <c r="LS51" s="121"/>
      <c r="LT51" s="121"/>
      <c r="LU51" s="121"/>
      <c r="LV51" s="121"/>
      <c r="LW51" s="121"/>
      <c r="LX51" s="121"/>
      <c r="LY51" s="121"/>
      <c r="LZ51" s="121"/>
      <c r="MA51" s="121">
        <f>データ!$F$11</f>
        <v>42370</v>
      </c>
      <c r="MB51" s="121"/>
      <c r="MC51" s="121"/>
      <c r="MD51" s="121"/>
      <c r="ME51" s="121"/>
      <c r="MF51" s="121"/>
      <c r="MG51" s="121"/>
      <c r="MH51" s="121"/>
      <c r="MI51" s="121"/>
      <c r="MJ51" s="121"/>
      <c r="MK51" s="121"/>
      <c r="ML51" s="121"/>
      <c r="MM51" s="121"/>
      <c r="MN51" s="121"/>
      <c r="MO51" s="121"/>
      <c r="MP51" s="121"/>
      <c r="MQ51" s="121"/>
      <c r="MR51" s="121"/>
      <c r="MS51" s="121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5"/>
      <c r="NE51" s="116"/>
      <c r="NF51" s="116"/>
      <c r="NG51" s="116"/>
      <c r="NH51" s="116"/>
      <c r="NI51" s="116"/>
      <c r="NJ51" s="116"/>
      <c r="NK51" s="116"/>
      <c r="NL51" s="116"/>
      <c r="NM51" s="116"/>
      <c r="NN51" s="116"/>
      <c r="NO51" s="116"/>
      <c r="NP51" s="116"/>
      <c r="NQ51" s="116"/>
      <c r="NR51" s="117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3053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2481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2843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2481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2605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-0.3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0.2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0.1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0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-0.4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-19707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13051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6187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6941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-11535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5"/>
      <c r="NE52" s="116"/>
      <c r="NF52" s="116"/>
      <c r="NG52" s="116"/>
      <c r="NH52" s="116"/>
      <c r="NI52" s="116"/>
      <c r="NJ52" s="116"/>
      <c r="NK52" s="116"/>
      <c r="NL52" s="116"/>
      <c r="NM52" s="116"/>
      <c r="NN52" s="116"/>
      <c r="NO52" s="116"/>
      <c r="NP52" s="116"/>
      <c r="NQ52" s="116"/>
      <c r="NR52" s="117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526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437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350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309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268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13.1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15.5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12.9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10.6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13.9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12369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12227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11248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13697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15586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5"/>
      <c r="NE53" s="116"/>
      <c r="NF53" s="116"/>
      <c r="NG53" s="116"/>
      <c r="NH53" s="116"/>
      <c r="NI53" s="116"/>
      <c r="NJ53" s="116"/>
      <c r="NK53" s="116"/>
      <c r="NL53" s="116"/>
      <c r="NM53" s="116"/>
      <c r="NN53" s="116"/>
      <c r="NO53" s="116"/>
      <c r="NP53" s="116"/>
      <c r="NQ53" s="116"/>
      <c r="NR53" s="117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5"/>
      <c r="NE54" s="116"/>
      <c r="NF54" s="116"/>
      <c r="NG54" s="116"/>
      <c r="NH54" s="116"/>
      <c r="NI54" s="116"/>
      <c r="NJ54" s="116"/>
      <c r="NK54" s="116"/>
      <c r="NL54" s="116"/>
      <c r="NM54" s="116"/>
      <c r="NN54" s="116"/>
      <c r="NO54" s="116"/>
      <c r="NP54" s="116"/>
      <c r="NQ54" s="116"/>
      <c r="NR54" s="117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115"/>
      <c r="NE55" s="116"/>
      <c r="NF55" s="116"/>
      <c r="NG55" s="116"/>
      <c r="NH55" s="116"/>
      <c r="NI55" s="116"/>
      <c r="NJ55" s="116"/>
      <c r="NK55" s="116"/>
      <c r="NL55" s="116"/>
      <c r="NM55" s="116"/>
      <c r="NN55" s="116"/>
      <c r="NO55" s="116"/>
      <c r="NP55" s="116"/>
      <c r="NQ55" s="116"/>
      <c r="NR55" s="117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115"/>
      <c r="NE56" s="116"/>
      <c r="NF56" s="116"/>
      <c r="NG56" s="116"/>
      <c r="NH56" s="116"/>
      <c r="NI56" s="116"/>
      <c r="NJ56" s="116"/>
      <c r="NK56" s="116"/>
      <c r="NL56" s="116"/>
      <c r="NM56" s="116"/>
      <c r="NN56" s="116"/>
      <c r="NO56" s="116"/>
      <c r="NP56" s="116"/>
      <c r="NQ56" s="116"/>
      <c r="NR56" s="117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5"/>
      <c r="NE57" s="116"/>
      <c r="NF57" s="116"/>
      <c r="NG57" s="116"/>
      <c r="NH57" s="116"/>
      <c r="NI57" s="116"/>
      <c r="NJ57" s="116"/>
      <c r="NK57" s="116"/>
      <c r="NL57" s="116"/>
      <c r="NM57" s="116"/>
      <c r="NN57" s="116"/>
      <c r="NO57" s="116"/>
      <c r="NP57" s="116"/>
      <c r="NQ57" s="116"/>
      <c r="NR57" s="117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5"/>
      <c r="NE58" s="116"/>
      <c r="NF58" s="116"/>
      <c r="NG58" s="116"/>
      <c r="NH58" s="116"/>
      <c r="NI58" s="116"/>
      <c r="NJ58" s="116"/>
      <c r="NK58" s="116"/>
      <c r="NL58" s="116"/>
      <c r="NM58" s="116"/>
      <c r="NN58" s="116"/>
      <c r="NO58" s="116"/>
      <c r="NP58" s="116"/>
      <c r="NQ58" s="116"/>
      <c r="NR58" s="117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5"/>
      <c r="NE59" s="116"/>
      <c r="NF59" s="116"/>
      <c r="NG59" s="116"/>
      <c r="NH59" s="116"/>
      <c r="NI59" s="116"/>
      <c r="NJ59" s="116"/>
      <c r="NK59" s="116"/>
      <c r="NL59" s="116"/>
      <c r="NM59" s="116"/>
      <c r="NN59" s="116"/>
      <c r="NO59" s="116"/>
      <c r="NP59" s="116"/>
      <c r="NQ59" s="116"/>
      <c r="NR59" s="117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115"/>
      <c r="NE60" s="116"/>
      <c r="NF60" s="116"/>
      <c r="NG60" s="116"/>
      <c r="NH60" s="116"/>
      <c r="NI60" s="116"/>
      <c r="NJ60" s="116"/>
      <c r="NK60" s="116"/>
      <c r="NL60" s="116"/>
      <c r="NM60" s="116"/>
      <c r="NN60" s="116"/>
      <c r="NO60" s="116"/>
      <c r="NP60" s="116"/>
      <c r="NQ60" s="116"/>
      <c r="NR60" s="117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115"/>
      <c r="NE61" s="116"/>
      <c r="NF61" s="116"/>
      <c r="NG61" s="116"/>
      <c r="NH61" s="116"/>
      <c r="NI61" s="116"/>
      <c r="NJ61" s="116"/>
      <c r="NK61" s="116"/>
      <c r="NL61" s="116"/>
      <c r="NM61" s="116"/>
      <c r="NN61" s="116"/>
      <c r="NO61" s="116"/>
      <c r="NP61" s="116"/>
      <c r="NQ61" s="116"/>
      <c r="NR61" s="117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5"/>
      <c r="NE62" s="116"/>
      <c r="NF62" s="116"/>
      <c r="NG62" s="116"/>
      <c r="NH62" s="116"/>
      <c r="NI62" s="116"/>
      <c r="NJ62" s="116"/>
      <c r="NK62" s="116"/>
      <c r="NL62" s="116"/>
      <c r="NM62" s="116"/>
      <c r="NN62" s="116"/>
      <c r="NO62" s="116"/>
      <c r="NP62" s="116"/>
      <c r="NQ62" s="116"/>
      <c r="NR62" s="117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5"/>
      <c r="NE63" s="116"/>
      <c r="NF63" s="116"/>
      <c r="NG63" s="116"/>
      <c r="NH63" s="116"/>
      <c r="NI63" s="116"/>
      <c r="NJ63" s="116"/>
      <c r="NK63" s="116"/>
      <c r="NL63" s="116"/>
      <c r="NM63" s="116"/>
      <c r="NN63" s="116"/>
      <c r="NO63" s="116"/>
      <c r="NP63" s="116"/>
      <c r="NQ63" s="116"/>
      <c r="NR63" s="117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18"/>
      <c r="NE64" s="119"/>
      <c r="NF64" s="119"/>
      <c r="NG64" s="119"/>
      <c r="NH64" s="119"/>
      <c r="NI64" s="119"/>
      <c r="NJ64" s="119"/>
      <c r="NK64" s="119"/>
      <c r="NL64" s="119"/>
      <c r="NM64" s="119"/>
      <c r="NN64" s="119"/>
      <c r="NO64" s="119"/>
      <c r="NP64" s="119"/>
      <c r="NQ64" s="119"/>
      <c r="NR64" s="120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133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241310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329.2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205.4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155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181.2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152.4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Al7Y0KprihqNt7Tkg0dxC/6Vf5UqiIQKhUP+Iq1GMmG2FgC7wO1uTKxyOIexiprY5L3arUf3KojRtRDqOvwjDQ==" saltValue="y9KGJjgNmkmqy/QaRJMobg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9" t="s">
        <v>67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51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46" t="s">
        <v>72</v>
      </c>
      <c r="Z4" s="147"/>
      <c r="AA4" s="147"/>
      <c r="AB4" s="147"/>
      <c r="AC4" s="147"/>
      <c r="AD4" s="147"/>
      <c r="AE4" s="147"/>
      <c r="AF4" s="147"/>
      <c r="AG4" s="147"/>
      <c r="AH4" s="147"/>
      <c r="AI4" s="148"/>
      <c r="AJ4" s="153" t="s">
        <v>73</v>
      </c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4" t="s">
        <v>74</v>
      </c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 t="s">
        <v>75</v>
      </c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4" t="s">
        <v>76</v>
      </c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 t="s">
        <v>77</v>
      </c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5" t="s">
        <v>78</v>
      </c>
      <c r="CN4" s="155" t="s">
        <v>79</v>
      </c>
      <c r="CO4" s="146" t="s">
        <v>80</v>
      </c>
      <c r="CP4" s="147"/>
      <c r="CQ4" s="147"/>
      <c r="CR4" s="147"/>
      <c r="CS4" s="147"/>
      <c r="CT4" s="147"/>
      <c r="CU4" s="147"/>
      <c r="CV4" s="147"/>
      <c r="CW4" s="147"/>
      <c r="CX4" s="147"/>
      <c r="CY4" s="148"/>
      <c r="CZ4" s="153" t="s">
        <v>81</v>
      </c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46" t="s">
        <v>82</v>
      </c>
      <c r="DL4" s="147"/>
      <c r="DM4" s="147"/>
      <c r="DN4" s="147"/>
      <c r="DO4" s="147"/>
      <c r="DP4" s="147"/>
      <c r="DQ4" s="147"/>
      <c r="DR4" s="147"/>
      <c r="DS4" s="147"/>
      <c r="DT4" s="147"/>
      <c r="DU4" s="148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6"/>
      <c r="CN5" s="156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141003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6</v>
      </c>
      <c r="H6" s="61" t="str">
        <f>SUBSTITUTE(H8,"　","")</f>
        <v>神奈川県横浜市</v>
      </c>
      <c r="I6" s="61" t="str">
        <f t="shared" si="1"/>
        <v>日本大通り地下駐車場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地下式</v>
      </c>
      <c r="R6" s="64">
        <f t="shared" si="1"/>
        <v>15</v>
      </c>
      <c r="S6" s="63" t="str">
        <f t="shared" si="1"/>
        <v>無</v>
      </c>
      <c r="T6" s="63" t="str">
        <f t="shared" si="1"/>
        <v>無</v>
      </c>
      <c r="U6" s="64">
        <f t="shared" si="1"/>
        <v>7576</v>
      </c>
      <c r="V6" s="64">
        <f t="shared" si="1"/>
        <v>200</v>
      </c>
      <c r="W6" s="64">
        <f t="shared" si="1"/>
        <v>500</v>
      </c>
      <c r="X6" s="63" t="str">
        <f t="shared" si="1"/>
        <v>導入なし</v>
      </c>
      <c r="Y6" s="65">
        <f>IF(Y8="-",NA(),Y8)</f>
        <v>37.4</v>
      </c>
      <c r="Z6" s="65">
        <f t="shared" ref="Z6:AH6" si="2">IF(Z8="-",NA(),Z8)</f>
        <v>45.6</v>
      </c>
      <c r="AA6" s="65">
        <f t="shared" si="2"/>
        <v>41.3</v>
      </c>
      <c r="AB6" s="65">
        <f t="shared" si="2"/>
        <v>45.3</v>
      </c>
      <c r="AC6" s="65">
        <f t="shared" si="2"/>
        <v>41.9</v>
      </c>
      <c r="AD6" s="65">
        <f t="shared" si="2"/>
        <v>106.2</v>
      </c>
      <c r="AE6" s="65">
        <f t="shared" si="2"/>
        <v>108.7</v>
      </c>
      <c r="AF6" s="65">
        <f t="shared" si="2"/>
        <v>121</v>
      </c>
      <c r="AG6" s="65">
        <f t="shared" si="2"/>
        <v>123.7</v>
      </c>
      <c r="AH6" s="65">
        <f t="shared" si="2"/>
        <v>126</v>
      </c>
      <c r="AI6" s="62" t="str">
        <f>IF(AI8="-","",IF(AI8="-","【-】","【"&amp;SUBSTITUTE(TEXT(AI8,"#,##0.0"),"-","△")&amp;"】"))</f>
        <v>【275.4】</v>
      </c>
      <c r="AJ6" s="65">
        <f>IF(AJ8="-",NA(),AJ8)</f>
        <v>62.8</v>
      </c>
      <c r="AK6" s="65">
        <f t="shared" ref="AK6:AS6" si="3">IF(AK8="-",NA(),AK8)</f>
        <v>58.6</v>
      </c>
      <c r="AL6" s="65">
        <f t="shared" si="3"/>
        <v>63.7</v>
      </c>
      <c r="AM6" s="65">
        <f t="shared" si="3"/>
        <v>58.3</v>
      </c>
      <c r="AN6" s="65">
        <f t="shared" si="3"/>
        <v>59.3</v>
      </c>
      <c r="AO6" s="65">
        <f t="shared" si="3"/>
        <v>23.3</v>
      </c>
      <c r="AP6" s="65">
        <f t="shared" si="3"/>
        <v>19.5</v>
      </c>
      <c r="AQ6" s="65">
        <f t="shared" si="3"/>
        <v>15.7</v>
      </c>
      <c r="AR6" s="65">
        <f t="shared" si="3"/>
        <v>13.8</v>
      </c>
      <c r="AS6" s="65">
        <f t="shared" si="3"/>
        <v>12.6</v>
      </c>
      <c r="AT6" s="62" t="str">
        <f>IF(AT8="-","",IF(AT8="-","【-】","【"&amp;SUBSTITUTE(TEXT(AT8,"#,##0.0"),"-","△")&amp;"】"))</f>
        <v>【13.3】</v>
      </c>
      <c r="AU6" s="66">
        <f>IF(AU8="-",NA(),AU8)</f>
        <v>3053</v>
      </c>
      <c r="AV6" s="66">
        <f t="shared" ref="AV6:BD6" si="4">IF(AV8="-",NA(),AV8)</f>
        <v>2481</v>
      </c>
      <c r="AW6" s="66">
        <f t="shared" si="4"/>
        <v>2843</v>
      </c>
      <c r="AX6" s="66">
        <f t="shared" si="4"/>
        <v>2481</v>
      </c>
      <c r="AY6" s="66">
        <f t="shared" si="4"/>
        <v>2605</v>
      </c>
      <c r="AZ6" s="66">
        <f t="shared" si="4"/>
        <v>526</v>
      </c>
      <c r="BA6" s="66">
        <f t="shared" si="4"/>
        <v>437</v>
      </c>
      <c r="BB6" s="66">
        <f t="shared" si="4"/>
        <v>350</v>
      </c>
      <c r="BC6" s="66">
        <f t="shared" si="4"/>
        <v>309</v>
      </c>
      <c r="BD6" s="66">
        <f t="shared" si="4"/>
        <v>268</v>
      </c>
      <c r="BE6" s="64" t="str">
        <f>IF(BE8="-","",IF(BE8="-","【-】","【"&amp;SUBSTITUTE(TEXT(BE8,"#,##0"),"-","△")&amp;"】"))</f>
        <v>【140】</v>
      </c>
      <c r="BF6" s="65">
        <f>IF(BF8="-",NA(),BF8)</f>
        <v>-0.3</v>
      </c>
      <c r="BG6" s="65">
        <f t="shared" ref="BG6:BO6" si="5">IF(BG8="-",NA(),BG8)</f>
        <v>0.2</v>
      </c>
      <c r="BH6" s="65">
        <f t="shared" si="5"/>
        <v>0.1</v>
      </c>
      <c r="BI6" s="65">
        <f t="shared" si="5"/>
        <v>0</v>
      </c>
      <c r="BJ6" s="65">
        <f t="shared" si="5"/>
        <v>-0.4</v>
      </c>
      <c r="BK6" s="65">
        <f t="shared" si="5"/>
        <v>13.1</v>
      </c>
      <c r="BL6" s="65">
        <f t="shared" si="5"/>
        <v>15.5</v>
      </c>
      <c r="BM6" s="65">
        <f t="shared" si="5"/>
        <v>12.9</v>
      </c>
      <c r="BN6" s="65">
        <f t="shared" si="5"/>
        <v>10.6</v>
      </c>
      <c r="BO6" s="65">
        <f t="shared" si="5"/>
        <v>13.9</v>
      </c>
      <c r="BP6" s="62" t="str">
        <f>IF(BP8="-","",IF(BP8="-","【-】","【"&amp;SUBSTITUTE(TEXT(BP8,"#,##0.0"),"-","△")&amp;"】"))</f>
        <v>【45.2】</v>
      </c>
      <c r="BQ6" s="66">
        <f>IF(BQ8="-",NA(),BQ8)</f>
        <v>-19707</v>
      </c>
      <c r="BR6" s="66">
        <f t="shared" ref="BR6:BZ6" si="6">IF(BR8="-",NA(),BR8)</f>
        <v>13051</v>
      </c>
      <c r="BS6" s="66">
        <f t="shared" si="6"/>
        <v>6187</v>
      </c>
      <c r="BT6" s="66">
        <f t="shared" si="6"/>
        <v>6941</v>
      </c>
      <c r="BU6" s="66">
        <f t="shared" si="6"/>
        <v>-11535</v>
      </c>
      <c r="BV6" s="66">
        <f t="shared" si="6"/>
        <v>12369</v>
      </c>
      <c r="BW6" s="66">
        <f t="shared" si="6"/>
        <v>12227</v>
      </c>
      <c r="BX6" s="66">
        <f t="shared" si="6"/>
        <v>11248</v>
      </c>
      <c r="BY6" s="66">
        <f t="shared" si="6"/>
        <v>13697</v>
      </c>
      <c r="BZ6" s="66">
        <f t="shared" si="6"/>
        <v>15586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241310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329.2</v>
      </c>
      <c r="DF6" s="65">
        <f t="shared" si="8"/>
        <v>205.4</v>
      </c>
      <c r="DG6" s="65">
        <f t="shared" si="8"/>
        <v>155</v>
      </c>
      <c r="DH6" s="65">
        <f t="shared" si="8"/>
        <v>181.2</v>
      </c>
      <c r="DI6" s="65">
        <f t="shared" si="8"/>
        <v>152.4</v>
      </c>
      <c r="DJ6" s="62" t="str">
        <f>IF(DJ8="-","",IF(DJ8="-","【-】","【"&amp;SUBSTITUTE(TEXT(DJ8,"#,##0.0"),"-","△")&amp;"】"))</f>
        <v>【122.6】</v>
      </c>
      <c r="DK6" s="65">
        <f>IF(DK8="-",NA(),DK8)</f>
        <v>67.5</v>
      </c>
      <c r="DL6" s="65">
        <f t="shared" ref="DL6:DT6" si="9">IF(DL8="-",NA(),DL8)</f>
        <v>66.5</v>
      </c>
      <c r="DM6" s="65">
        <f t="shared" si="9"/>
        <v>65.5</v>
      </c>
      <c r="DN6" s="65">
        <f t="shared" si="9"/>
        <v>73.5</v>
      </c>
      <c r="DO6" s="65">
        <f t="shared" si="9"/>
        <v>82</v>
      </c>
      <c r="DP6" s="65">
        <f t="shared" si="9"/>
        <v>166.9</v>
      </c>
      <c r="DQ6" s="65">
        <f t="shared" si="9"/>
        <v>166.3</v>
      </c>
      <c r="DR6" s="65">
        <f t="shared" si="9"/>
        <v>161.9</v>
      </c>
      <c r="DS6" s="65">
        <f t="shared" si="9"/>
        <v>162.80000000000001</v>
      </c>
      <c r="DT6" s="65">
        <f t="shared" si="9"/>
        <v>162.19999999999999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141003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6</v>
      </c>
      <c r="H7" s="61" t="str">
        <f t="shared" si="10"/>
        <v>神奈川県　横浜市</v>
      </c>
      <c r="I7" s="61" t="str">
        <f t="shared" si="10"/>
        <v>日本大通り地下駐車場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地下式</v>
      </c>
      <c r="R7" s="64">
        <f t="shared" si="10"/>
        <v>15</v>
      </c>
      <c r="S7" s="63" t="str">
        <f t="shared" si="10"/>
        <v>無</v>
      </c>
      <c r="T7" s="63" t="str">
        <f t="shared" si="10"/>
        <v>無</v>
      </c>
      <c r="U7" s="64">
        <f t="shared" si="10"/>
        <v>7576</v>
      </c>
      <c r="V7" s="64">
        <f t="shared" si="10"/>
        <v>200</v>
      </c>
      <c r="W7" s="64">
        <f t="shared" si="10"/>
        <v>500</v>
      </c>
      <c r="X7" s="63" t="str">
        <f t="shared" si="10"/>
        <v>導入なし</v>
      </c>
      <c r="Y7" s="65">
        <f>Y8</f>
        <v>37.4</v>
      </c>
      <c r="Z7" s="65">
        <f t="shared" ref="Z7:AH7" si="11">Z8</f>
        <v>45.6</v>
      </c>
      <c r="AA7" s="65">
        <f t="shared" si="11"/>
        <v>41.3</v>
      </c>
      <c r="AB7" s="65">
        <f t="shared" si="11"/>
        <v>45.3</v>
      </c>
      <c r="AC7" s="65">
        <f t="shared" si="11"/>
        <v>41.9</v>
      </c>
      <c r="AD7" s="65">
        <f t="shared" si="11"/>
        <v>106.2</v>
      </c>
      <c r="AE7" s="65">
        <f t="shared" si="11"/>
        <v>108.7</v>
      </c>
      <c r="AF7" s="65">
        <f t="shared" si="11"/>
        <v>121</v>
      </c>
      <c r="AG7" s="65">
        <f t="shared" si="11"/>
        <v>123.7</v>
      </c>
      <c r="AH7" s="65">
        <f t="shared" si="11"/>
        <v>126</v>
      </c>
      <c r="AI7" s="62"/>
      <c r="AJ7" s="65">
        <f>AJ8</f>
        <v>62.8</v>
      </c>
      <c r="AK7" s="65">
        <f t="shared" ref="AK7:AS7" si="12">AK8</f>
        <v>58.6</v>
      </c>
      <c r="AL7" s="65">
        <f t="shared" si="12"/>
        <v>63.7</v>
      </c>
      <c r="AM7" s="65">
        <f t="shared" si="12"/>
        <v>58.3</v>
      </c>
      <c r="AN7" s="65">
        <f t="shared" si="12"/>
        <v>59.3</v>
      </c>
      <c r="AO7" s="65">
        <f t="shared" si="12"/>
        <v>23.3</v>
      </c>
      <c r="AP7" s="65">
        <f t="shared" si="12"/>
        <v>19.5</v>
      </c>
      <c r="AQ7" s="65">
        <f t="shared" si="12"/>
        <v>15.7</v>
      </c>
      <c r="AR7" s="65">
        <f t="shared" si="12"/>
        <v>13.8</v>
      </c>
      <c r="AS7" s="65">
        <f t="shared" si="12"/>
        <v>12.6</v>
      </c>
      <c r="AT7" s="62"/>
      <c r="AU7" s="66">
        <f>AU8</f>
        <v>3053</v>
      </c>
      <c r="AV7" s="66">
        <f t="shared" ref="AV7:BD7" si="13">AV8</f>
        <v>2481</v>
      </c>
      <c r="AW7" s="66">
        <f t="shared" si="13"/>
        <v>2843</v>
      </c>
      <c r="AX7" s="66">
        <f t="shared" si="13"/>
        <v>2481</v>
      </c>
      <c r="AY7" s="66">
        <f t="shared" si="13"/>
        <v>2605</v>
      </c>
      <c r="AZ7" s="66">
        <f t="shared" si="13"/>
        <v>526</v>
      </c>
      <c r="BA7" s="66">
        <f t="shared" si="13"/>
        <v>437</v>
      </c>
      <c r="BB7" s="66">
        <f t="shared" si="13"/>
        <v>350</v>
      </c>
      <c r="BC7" s="66">
        <f t="shared" si="13"/>
        <v>309</v>
      </c>
      <c r="BD7" s="66">
        <f t="shared" si="13"/>
        <v>268</v>
      </c>
      <c r="BE7" s="64"/>
      <c r="BF7" s="65">
        <f>BF8</f>
        <v>-0.3</v>
      </c>
      <c r="BG7" s="65">
        <f t="shared" ref="BG7:BO7" si="14">BG8</f>
        <v>0.2</v>
      </c>
      <c r="BH7" s="65">
        <f t="shared" si="14"/>
        <v>0.1</v>
      </c>
      <c r="BI7" s="65">
        <f t="shared" si="14"/>
        <v>0</v>
      </c>
      <c r="BJ7" s="65">
        <f t="shared" si="14"/>
        <v>-0.4</v>
      </c>
      <c r="BK7" s="65">
        <f t="shared" si="14"/>
        <v>13.1</v>
      </c>
      <c r="BL7" s="65">
        <f t="shared" si="14"/>
        <v>15.5</v>
      </c>
      <c r="BM7" s="65">
        <f t="shared" si="14"/>
        <v>12.9</v>
      </c>
      <c r="BN7" s="65">
        <f t="shared" si="14"/>
        <v>10.6</v>
      </c>
      <c r="BO7" s="65">
        <f t="shared" si="14"/>
        <v>13.9</v>
      </c>
      <c r="BP7" s="62"/>
      <c r="BQ7" s="66">
        <f>BQ8</f>
        <v>-19707</v>
      </c>
      <c r="BR7" s="66">
        <f t="shared" ref="BR7:BZ7" si="15">BR8</f>
        <v>13051</v>
      </c>
      <c r="BS7" s="66">
        <f t="shared" si="15"/>
        <v>6187</v>
      </c>
      <c r="BT7" s="66">
        <f t="shared" si="15"/>
        <v>6941</v>
      </c>
      <c r="BU7" s="66">
        <f t="shared" si="15"/>
        <v>-11535</v>
      </c>
      <c r="BV7" s="66">
        <f t="shared" si="15"/>
        <v>12369</v>
      </c>
      <c r="BW7" s="66">
        <f t="shared" si="15"/>
        <v>12227</v>
      </c>
      <c r="BX7" s="66">
        <f t="shared" si="15"/>
        <v>11248</v>
      </c>
      <c r="BY7" s="66">
        <f t="shared" si="15"/>
        <v>13697</v>
      </c>
      <c r="BZ7" s="66">
        <f t="shared" si="15"/>
        <v>15586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241310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329.2</v>
      </c>
      <c r="DF7" s="65">
        <f t="shared" si="16"/>
        <v>205.4</v>
      </c>
      <c r="DG7" s="65">
        <f t="shared" si="16"/>
        <v>155</v>
      </c>
      <c r="DH7" s="65">
        <f t="shared" si="16"/>
        <v>181.2</v>
      </c>
      <c r="DI7" s="65">
        <f t="shared" si="16"/>
        <v>152.4</v>
      </c>
      <c r="DJ7" s="62"/>
      <c r="DK7" s="65">
        <f>DK8</f>
        <v>67.5</v>
      </c>
      <c r="DL7" s="65">
        <f t="shared" ref="DL7:DT7" si="17">DL8</f>
        <v>66.5</v>
      </c>
      <c r="DM7" s="65">
        <f t="shared" si="17"/>
        <v>65.5</v>
      </c>
      <c r="DN7" s="65">
        <f t="shared" si="17"/>
        <v>73.5</v>
      </c>
      <c r="DO7" s="65">
        <f t="shared" si="17"/>
        <v>82</v>
      </c>
      <c r="DP7" s="65">
        <f t="shared" si="17"/>
        <v>166.9</v>
      </c>
      <c r="DQ7" s="65">
        <f t="shared" si="17"/>
        <v>166.3</v>
      </c>
      <c r="DR7" s="65">
        <f t="shared" si="17"/>
        <v>161.9</v>
      </c>
      <c r="DS7" s="65">
        <f t="shared" si="17"/>
        <v>162.80000000000001</v>
      </c>
      <c r="DT7" s="65">
        <f t="shared" si="17"/>
        <v>162.19999999999999</v>
      </c>
      <c r="DU7" s="62"/>
    </row>
    <row r="8" spans="1:125" s="67" customFormat="1">
      <c r="A8" s="50"/>
      <c r="B8" s="68">
        <v>2016</v>
      </c>
      <c r="C8" s="68">
        <v>141003</v>
      </c>
      <c r="D8" s="68">
        <v>47</v>
      </c>
      <c r="E8" s="68">
        <v>14</v>
      </c>
      <c r="F8" s="68">
        <v>0</v>
      </c>
      <c r="G8" s="68">
        <v>6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15</v>
      </c>
      <c r="S8" s="70" t="s">
        <v>122</v>
      </c>
      <c r="T8" s="70" t="s">
        <v>122</v>
      </c>
      <c r="U8" s="71">
        <v>7576</v>
      </c>
      <c r="V8" s="71">
        <v>200</v>
      </c>
      <c r="W8" s="71">
        <v>500</v>
      </c>
      <c r="X8" s="70" t="s">
        <v>123</v>
      </c>
      <c r="Y8" s="72">
        <v>37.4</v>
      </c>
      <c r="Z8" s="72">
        <v>45.6</v>
      </c>
      <c r="AA8" s="72">
        <v>41.3</v>
      </c>
      <c r="AB8" s="72">
        <v>45.3</v>
      </c>
      <c r="AC8" s="72">
        <v>41.9</v>
      </c>
      <c r="AD8" s="72">
        <v>106.2</v>
      </c>
      <c r="AE8" s="72">
        <v>108.7</v>
      </c>
      <c r="AF8" s="72">
        <v>121</v>
      </c>
      <c r="AG8" s="72">
        <v>123.7</v>
      </c>
      <c r="AH8" s="72">
        <v>126</v>
      </c>
      <c r="AI8" s="69">
        <v>275.39999999999998</v>
      </c>
      <c r="AJ8" s="72">
        <v>62.8</v>
      </c>
      <c r="AK8" s="72">
        <v>58.6</v>
      </c>
      <c r="AL8" s="72">
        <v>63.7</v>
      </c>
      <c r="AM8" s="72">
        <v>58.3</v>
      </c>
      <c r="AN8" s="72">
        <v>59.3</v>
      </c>
      <c r="AO8" s="72">
        <v>23.3</v>
      </c>
      <c r="AP8" s="72">
        <v>19.5</v>
      </c>
      <c r="AQ8" s="72">
        <v>15.7</v>
      </c>
      <c r="AR8" s="72">
        <v>13.8</v>
      </c>
      <c r="AS8" s="72">
        <v>12.6</v>
      </c>
      <c r="AT8" s="69">
        <v>13.3</v>
      </c>
      <c r="AU8" s="73">
        <v>3053</v>
      </c>
      <c r="AV8" s="73">
        <v>2481</v>
      </c>
      <c r="AW8" s="73">
        <v>2843</v>
      </c>
      <c r="AX8" s="73">
        <v>2481</v>
      </c>
      <c r="AY8" s="73">
        <v>2605</v>
      </c>
      <c r="AZ8" s="73">
        <v>526</v>
      </c>
      <c r="BA8" s="73">
        <v>437</v>
      </c>
      <c r="BB8" s="73">
        <v>350</v>
      </c>
      <c r="BC8" s="73">
        <v>309</v>
      </c>
      <c r="BD8" s="73">
        <v>268</v>
      </c>
      <c r="BE8" s="73">
        <v>140</v>
      </c>
      <c r="BF8" s="72">
        <v>-0.3</v>
      </c>
      <c r="BG8" s="72">
        <v>0.2</v>
      </c>
      <c r="BH8" s="72">
        <v>0.1</v>
      </c>
      <c r="BI8" s="72">
        <v>0</v>
      </c>
      <c r="BJ8" s="72">
        <v>-0.4</v>
      </c>
      <c r="BK8" s="72">
        <v>13.1</v>
      </c>
      <c r="BL8" s="72">
        <v>15.5</v>
      </c>
      <c r="BM8" s="72">
        <v>12.9</v>
      </c>
      <c r="BN8" s="72">
        <v>10.6</v>
      </c>
      <c r="BO8" s="72">
        <v>13.9</v>
      </c>
      <c r="BP8" s="69">
        <v>45.2</v>
      </c>
      <c r="BQ8" s="73">
        <v>-19707</v>
      </c>
      <c r="BR8" s="73">
        <v>13051</v>
      </c>
      <c r="BS8" s="73">
        <v>6187</v>
      </c>
      <c r="BT8" s="74">
        <v>6941</v>
      </c>
      <c r="BU8" s="74">
        <v>-11535</v>
      </c>
      <c r="BV8" s="73">
        <v>12369</v>
      </c>
      <c r="BW8" s="73">
        <v>12227</v>
      </c>
      <c r="BX8" s="73">
        <v>11248</v>
      </c>
      <c r="BY8" s="73">
        <v>13697</v>
      </c>
      <c r="BZ8" s="73">
        <v>15586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0</v>
      </c>
      <c r="CN8" s="71">
        <v>241310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329.2</v>
      </c>
      <c r="DF8" s="72">
        <v>205.4</v>
      </c>
      <c r="DG8" s="72">
        <v>155</v>
      </c>
      <c r="DH8" s="72">
        <v>181.2</v>
      </c>
      <c r="DI8" s="72">
        <v>152.4</v>
      </c>
      <c r="DJ8" s="69">
        <v>122.6</v>
      </c>
      <c r="DK8" s="72">
        <v>67.5</v>
      </c>
      <c r="DL8" s="72">
        <v>66.5</v>
      </c>
      <c r="DM8" s="72">
        <v>65.5</v>
      </c>
      <c r="DN8" s="72">
        <v>73.5</v>
      </c>
      <c r="DO8" s="72">
        <v>82</v>
      </c>
      <c r="DP8" s="72">
        <v>166.9</v>
      </c>
      <c r="DQ8" s="72">
        <v>166.3</v>
      </c>
      <c r="DR8" s="72">
        <v>161.9</v>
      </c>
      <c r="DS8" s="72">
        <v>162.80000000000001</v>
      </c>
      <c r="DT8" s="72">
        <v>162.19999999999999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124</v>
      </c>
      <c r="C10" s="79" t="s">
        <v>125</v>
      </c>
      <c r="D10" s="79" t="s">
        <v>126</v>
      </c>
      <c r="E10" s="79" t="s">
        <v>127</v>
      </c>
      <c r="F10" s="79" t="s">
        <v>128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2018-03-08T06:24:27Z</cp:lastPrinted>
  <dcterms:created xsi:type="dcterms:W3CDTF">2018-02-09T01:46:03Z</dcterms:created>
  <dcterms:modified xsi:type="dcterms:W3CDTF">2018-03-26T01:37:18Z</dcterms:modified>
  <cp:category/>
</cp:coreProperties>
</file>