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4神奈川県相模原市-\"/>
    </mc:Choice>
  </mc:AlternateContent>
  <workbookProtection workbookPassword="B319" lockStructure="1"/>
  <bookViews>
    <workbookView xWindow="-672" yWindow="5748" windowWidth="19236"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MA31" i="4" s="1"/>
  <c r="DN7" i="5"/>
  <c r="LH31" i="4" s="1"/>
  <c r="DM7" i="5"/>
  <c r="DL7" i="5"/>
  <c r="DK7" i="5"/>
  <c r="JC31" i="4" s="1"/>
  <c r="DI7" i="5"/>
  <c r="MI78" i="4" s="1"/>
  <c r="DH7" i="5"/>
  <c r="DG7" i="5"/>
  <c r="DF7" i="5"/>
  <c r="DE7" i="5"/>
  <c r="KA78" i="4" s="1"/>
  <c r="DD7" i="5"/>
  <c r="DC7" i="5"/>
  <c r="DB7" i="5"/>
  <c r="LE77" i="4" s="1"/>
  <c r="DA7" i="5"/>
  <c r="KP77" i="4" s="1"/>
  <c r="CZ7" i="5"/>
  <c r="CN7" i="5"/>
  <c r="CM7" i="5"/>
  <c r="BZ7" i="5"/>
  <c r="MA53" i="4" s="1"/>
  <c r="BY7" i="5"/>
  <c r="BX7" i="5"/>
  <c r="BW7" i="5"/>
  <c r="BV7" i="5"/>
  <c r="JC53" i="4" s="1"/>
  <c r="BU7" i="5"/>
  <c r="BT7" i="5"/>
  <c r="BS7" i="5"/>
  <c r="KO52" i="4" s="1"/>
  <c r="BR7" i="5"/>
  <c r="JV52" i="4" s="1"/>
  <c r="BQ7" i="5"/>
  <c r="BO7" i="5"/>
  <c r="BN7" i="5"/>
  <c r="BM7" i="5"/>
  <c r="BL7" i="5"/>
  <c r="BK7" i="5"/>
  <c r="BJ7" i="5"/>
  <c r="BI7" i="5"/>
  <c r="GQ52" i="4" s="1"/>
  <c r="BH7" i="5"/>
  <c r="BG7" i="5"/>
  <c r="BF7" i="5"/>
  <c r="BD7" i="5"/>
  <c r="CS53" i="4" s="1"/>
  <c r="BC7" i="5"/>
  <c r="BB7" i="5"/>
  <c r="BA7" i="5"/>
  <c r="AN53" i="4" s="1"/>
  <c r="AZ7" i="5"/>
  <c r="U53" i="4" s="1"/>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BG31" i="4" s="1"/>
  <c r="Z7" i="5"/>
  <c r="AN31" i="4" s="1"/>
  <c r="Y7" i="5"/>
  <c r="X7" i="5"/>
  <c r="W7" i="5"/>
  <c r="JQ10" i="4" s="1"/>
  <c r="V7" i="5"/>
  <c r="HX10" i="4" s="1"/>
  <c r="U7" i="5"/>
  <c r="T7" i="5"/>
  <c r="S7" i="5"/>
  <c r="HX8" i="4" s="1"/>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T78" i="4"/>
  <c r="LE78" i="4"/>
  <c r="KP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LH53" i="4"/>
  <c r="KO53" i="4"/>
  <c r="JV53" i="4"/>
  <c r="HJ53" i="4"/>
  <c r="GQ53" i="4"/>
  <c r="FX53" i="4"/>
  <c r="FE53" i="4"/>
  <c r="EL53" i="4"/>
  <c r="BZ53" i="4"/>
  <c r="BG53" i="4"/>
  <c r="MA52" i="4"/>
  <c r="LH52" i="4"/>
  <c r="JC52" i="4"/>
  <c r="HJ52" i="4"/>
  <c r="FX52" i="4"/>
  <c r="FE52" i="4"/>
  <c r="EL52" i="4"/>
  <c r="CS52" i="4"/>
  <c r="BZ52" i="4"/>
  <c r="BG52" i="4"/>
  <c r="U52" i="4"/>
  <c r="MA32" i="4"/>
  <c r="LH32" i="4"/>
  <c r="JV32" i="4"/>
  <c r="JC32" i="4"/>
  <c r="HJ32" i="4"/>
  <c r="GQ32" i="4"/>
  <c r="FE32" i="4"/>
  <c r="EL32" i="4"/>
  <c r="BZ32" i="4"/>
  <c r="BG32" i="4"/>
  <c r="AN32" i="4"/>
  <c r="KO31" i="4"/>
  <c r="JV31" i="4"/>
  <c r="HJ31" i="4"/>
  <c r="GQ31" i="4"/>
  <c r="FX31" i="4"/>
  <c r="FE31" i="4"/>
  <c r="EL31" i="4"/>
  <c r="CS31" i="4"/>
  <c r="BZ31" i="4"/>
  <c r="U31" i="4"/>
  <c r="LJ10" i="4"/>
  <c r="DU10" i="4"/>
  <c r="CF10" i="4"/>
  <c r="AQ10" i="4"/>
  <c r="B10" i="4"/>
  <c r="LJ8" i="4"/>
  <c r="JQ8" i="4"/>
  <c r="DU8" i="4"/>
  <c r="CF8" i="4"/>
  <c r="AQ8" i="4"/>
  <c r="MI76" i="4" l="1"/>
  <c r="HJ51" i="4"/>
  <c r="MA30" i="4"/>
  <c r="IT76" i="4"/>
  <c r="HJ30" i="4"/>
  <c r="CS30" i="4"/>
  <c r="BZ76" i="4"/>
  <c r="MA51" i="4"/>
  <c r="CS51" i="4"/>
  <c r="C11" i="5"/>
  <c r="D11" i="5"/>
  <c r="E11" i="5"/>
  <c r="B11" i="5"/>
  <c r="BK76" i="4" l="1"/>
  <c r="LH51" i="4"/>
  <c r="LT76" i="4"/>
  <c r="GQ51" i="4"/>
  <c r="BZ51" i="4"/>
  <c r="BZ30" i="4"/>
  <c r="LH30" i="4"/>
  <c r="IE76" i="4"/>
  <c r="GQ30" i="4"/>
  <c r="BG30" i="4"/>
  <c r="AV76" i="4"/>
  <c r="KO30" i="4"/>
  <c r="HP76" i="4"/>
  <c r="BG51" i="4"/>
  <c r="KO51" i="4"/>
  <c r="LE76" i="4"/>
  <c r="FX51" i="4"/>
  <c r="FX30" i="4"/>
  <c r="HA76" i="4"/>
  <c r="AN51" i="4"/>
  <c r="FE30" i="4"/>
  <c r="AG76" i="4"/>
  <c r="KP76" i="4"/>
  <c r="FE51" i="4"/>
  <c r="JV30" i="4"/>
  <c r="AN30" i="4"/>
  <c r="JV51" i="4"/>
  <c r="KA76" i="4"/>
  <c r="EL51" i="4"/>
  <c r="JC30" i="4"/>
  <c r="U51" i="4"/>
  <c r="EL30" i="4"/>
  <c r="R76" i="4"/>
  <c r="JC51" i="4"/>
  <c r="GL76"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<sst xmlns="http://schemas.openxmlformats.org/spreadsheetml/2006/main" count="286" uniqueCount="136">
  <si>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</si>
  <si>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</si>
  <si>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</si>
  <si>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</si>
  <si>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</si>
  <si>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</si>
  <si>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</si>
  <si>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</si>
  <si>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</si>
  <si>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</si>
  <si>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</si>
  <si>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</si>
  <si>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</si>
  <si>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</si>
  <si>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</si>
  <si>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</si>
  <si>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</si>
  <si>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</si>
  <si>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</si>
  <si>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</si>
  <si>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</si>
  <si>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</si>
  <si>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</si>
  <si>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</si>
  <si>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</si>
  <si>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</si>
  <si>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</si>
  <si>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</si>
  <si>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</si>
  <si>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</si>
  <si>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</si>
  <si>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</si>
  <si>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</si>
  <si>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</si>
  <si>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</si>
  <si>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</si>
  <si>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</si>
  <si>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</si>
  <si>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</si>
  <si>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</si>
  <si>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</si>
  <si>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</si>
  <si>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</si>
  <si>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</si>
  <si>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</si>
  <si>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</si>
  <si>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</si>
  <si>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</si>
  <si>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</si>
  <si>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</si>
  <si>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</si>
  <si>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</si>
  <si>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</si>
  <si>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</si>
  <si>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</si>
  <si>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</si>
  <si>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</si>
  <si>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</si>
  <si>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</si>
  <si>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</si>
  <si>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</si>
  <si>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</si>
  <si>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</si>
  <si>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</si>
  <si>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</si>
  <si>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</si>
  <si>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</si>
  <si>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</si>
  <si>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</si>
  <si>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</si>
  <si>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</si>
  <si>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</si>
  <si>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</si>
  <si>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</si>
  <si>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</si>
  <si>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</si>
  <si>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</si>
  <si>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</si>
  <si>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</si>
  <si>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</si>
  <si>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</si>
  <si>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</si>
  <si>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</si>
  <si>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</si>
  <si>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</si>
  <si>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</si>
  <si>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</si>
  <si>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</si>
  <si>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</si>
  <si>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</si>
  <si>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</si>
  <si>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</si>
  <si>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</si>
  <si>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</si>
  <si>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</si>
  <si>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</si>
  <si>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</si>
  <si>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</si>
  <si>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</si>
  <si>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</si>
  <si>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</si>
  <si>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</si>
  <si>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</si>
  <si>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</si>
  <si>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</si>
  <si>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</si>
  <si>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</si>
  <si>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</si>
  <si>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</si>
  <si>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</si>
  <si>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</si>
  <si>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</si>
  <si>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</si>
  <si>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</si>
  <si>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神奈川県　相模原市</t>
  </si>
  <si>
    <t>相模原駅自動車駐車場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</si>
  <si>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</si>
  <si>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</si>
  <si>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</si>
  <si>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</si>
  <si>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</si>
  <si>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</si>
  <si>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</si>
  <si>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</si>
  <si>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</si>
  <si>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</si>
  <si>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</si>
  <si>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</si>
  <si>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</si>
  <si>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</si>
  <si>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</si>
  <si>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</si>
  <si>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成２５年度以降はほぼ横ばいで推移しています。駐車場の利用時間が短いため、利用客は買い物や通院が目的と考えられますが、他の駐車場と比べて大きな商業施設がないことから利用率の増加は難しいと思われます。</t>
    <rPh sb="1" eb="3">
      <t>ヘイセイ</t>
    </rPh>
    <rPh sb="5" eb="9">
      <t>ネンドイコウ</t>
    </rPh>
    <rPh sb="12" eb="13">
      <t>ヨコ</t>
    </rPh>
    <rPh sb="16" eb="18">
      <t>スイイ</t>
    </rPh>
    <rPh sb="24" eb="27">
      <t>チュウシャジョウ</t>
    </rPh>
    <rPh sb="28" eb="30">
      <t>リヨウ</t>
    </rPh>
    <rPh sb="30" eb="32">
      <t>ジカン</t>
    </rPh>
    <rPh sb="33" eb="34">
      <t>ミジカ</t>
    </rPh>
    <rPh sb="38" eb="41">
      <t>リヨウキャク</t>
    </rPh>
    <rPh sb="42" eb="43">
      <t>カ</t>
    </rPh>
    <rPh sb="44" eb="45">
      <t>モノ</t>
    </rPh>
    <rPh sb="46" eb="48">
      <t>ツウイン</t>
    </rPh>
    <rPh sb="49" eb="51">
      <t>モクテキ</t>
    </rPh>
    <rPh sb="52" eb="53">
      <t>カンガ</t>
    </rPh>
    <rPh sb="60" eb="61">
      <t>タ</t>
    </rPh>
    <rPh sb="62" eb="64">
      <t>チュウシャ</t>
    </rPh>
    <rPh sb="64" eb="65">
      <t>ジョウ</t>
    </rPh>
    <rPh sb="66" eb="67">
      <t>クラ</t>
    </rPh>
    <rPh sb="69" eb="70">
      <t>オオ</t>
    </rPh>
    <rPh sb="72" eb="74">
      <t>ショウギョウ</t>
    </rPh>
    <rPh sb="74" eb="76">
      <t>シセツ</t>
    </rPh>
    <rPh sb="83" eb="86">
      <t>リヨウリツ</t>
    </rPh>
    <rPh sb="87" eb="89">
      <t>ゾウカ</t>
    </rPh>
    <rPh sb="90" eb="91">
      <t>ムズカ</t>
    </rPh>
    <rPh sb="94" eb="95">
      <t>オモ</t>
    </rPh>
    <phoneticPr fontId="6"/>
  </si>
  <si>
    <t>　本駐車場は、通行量が多い地区で円滑な道路交通を確保するため、平成９年より供用開始しました。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相模原駅自動車駐車場の他会計補助金比率、駐車場台数一台当たりの他会計補助金額は平成３０年度の償還完了に合わせて０となります。</t>
    <rPh sb="31" eb="33">
      <t>ヘイセイ</t>
    </rPh>
    <rPh sb="34" eb="35">
      <t>ネン</t>
    </rPh>
    <rPh sb="37" eb="39">
      <t>キョウヨウ</t>
    </rPh>
    <phoneticPr fontId="6"/>
  </si>
  <si>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駐車場法に基づき、一定の割合は市が維持していきますが、利用状況や周辺の民間駐車場の配置状況等を踏まえ、サービス継続の必要性が低い施設については、更新しない方向で検討をしていきます。</t>
    <rPh sb="78" eb="80">
      <t>ゲンザイ</t>
    </rPh>
    <rPh sb="80" eb="82">
      <t>エキマエ</t>
    </rPh>
    <rPh sb="83" eb="84">
      <t>マチ</t>
    </rPh>
    <rPh sb="88" eb="90">
      <t>ケイカク</t>
    </rPh>
    <rPh sb="90" eb="91">
      <t>チュウ</t>
    </rPh>
    <rPh sb="95" eb="97">
      <t>コンゴ</t>
    </rPh>
    <rPh sb="97" eb="99">
      <t>ゾウカ</t>
    </rPh>
    <rPh sb="101" eb="104">
      <t>カノウセイ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</si>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</sst>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4911272"/>
        <c:axId val="59491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4911272"/>
        <c:axId val="594914800"/>
      </c:lineChart>
      <c:dateAx>
        <c:axId val="594911272"/>
        <c:scaling>
          <c:orientation val="minMax"/>
        </c:scaling>
        <c:delete val="1"/>
        <c:axPos val="b"/>
        <c:numFmt formatCode="ge" sourceLinked="1"/>
        <c:majorTickMark val="none"/>
        <c:minorTickMark val="none"/>
        <c:tickLblPos val="none"/>
        <c:crossAx val="594914800"/>
        <c:crosses val="autoZero"/>
        <c:auto val="1"/>
        <c:lblOffset val="100"/>
        <c:baseTimeUnit val="years"/>
      </c:dateAx>
      <c:valAx>
        <c:axId val="59491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739048"/>
        <c:axId val="5997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739048"/>
        <c:axId val="599740616"/>
      </c:lineChart>
      <c:dateAx>
        <c:axId val="599739048"/>
        <c:scaling>
          <c:orientation val="minMax"/>
        </c:scaling>
        <c:delete val="1"/>
        <c:axPos val="b"/>
        <c:numFmt formatCode="ge" sourceLinked="1"/>
        <c:majorTickMark val="none"/>
        <c:minorTickMark val="none"/>
        <c:tickLblPos val="none"/>
        <c:crossAx val="599740616"/>
        <c:crosses val="autoZero"/>
        <c:auto val="1"/>
        <c:lblOffset val="100"/>
        <c:baseTimeUnit val="years"/>
      </c:dateAx>
      <c:valAx>
        <c:axId val="59974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0387880"/>
        <c:axId val="2703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0387880"/>
        <c:axId val="270387488"/>
      </c:lineChart>
      <c:dateAx>
        <c:axId val="270387880"/>
        <c:scaling>
          <c:orientation val="minMax"/>
        </c:scaling>
        <c:delete val="1"/>
        <c:axPos val="b"/>
        <c:numFmt formatCode="ge" sourceLinked="1"/>
        <c:majorTickMark val="none"/>
        <c:minorTickMark val="none"/>
        <c:tickLblPos val="none"/>
        <c:crossAx val="270387488"/>
        <c:crosses val="autoZero"/>
        <c:auto val="1"/>
        <c:lblOffset val="100"/>
        <c:baseTimeUnit val="years"/>
      </c:dateAx>
      <c:valAx>
        <c:axId val="27038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8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0391016"/>
        <c:axId val="27039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0391016"/>
        <c:axId val="270390232"/>
      </c:lineChart>
      <c:dateAx>
        <c:axId val="270391016"/>
        <c:scaling>
          <c:orientation val="minMax"/>
        </c:scaling>
        <c:delete val="1"/>
        <c:axPos val="b"/>
        <c:numFmt formatCode="ge" sourceLinked="1"/>
        <c:majorTickMark val="none"/>
        <c:minorTickMark val="none"/>
        <c:tickLblPos val="none"/>
        <c:crossAx val="270390232"/>
        <c:crosses val="autoZero"/>
        <c:auto val="1"/>
        <c:lblOffset val="100"/>
        <c:baseTimeUnit val="years"/>
      </c:dateAx>
      <c:valAx>
        <c:axId val="27039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8.8000000000000007</c:v>
                </c:pt>
                <c:pt idx="1">
                  <c:v>6.9</c:v>
                </c:pt>
                <c:pt idx="2">
                  <c:v>33.5</c:v>
                </c:pt>
                <c:pt idx="3">
                  <c:v>16.100000000000001</c:v>
                </c:pt>
                <c:pt idx="4">
                  <c:v>2.6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0260648"/>
        <c:axId val="59026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0260648"/>
        <c:axId val="590261432"/>
      </c:lineChart>
      <c:dateAx>
        <c:axId val="590260648"/>
        <c:scaling>
          <c:orientation val="minMax"/>
        </c:scaling>
        <c:delete val="1"/>
        <c:axPos val="b"/>
        <c:numFmt formatCode="ge" sourceLinked="1"/>
        <c:majorTickMark val="none"/>
        <c:minorTickMark val="none"/>
        <c:tickLblPos val="none"/>
        <c:crossAx val="590261432"/>
        <c:crosses val="autoZero"/>
        <c:auto val="1"/>
        <c:lblOffset val="100"/>
        <c:baseTimeUnit val="years"/>
      </c:dateAx>
      <c:valAx>
        <c:axId val="59026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6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100</c:v>
                </c:pt>
                <c:pt idx="1">
                  <c:v>85</c:v>
                </c:pt>
                <c:pt idx="2">
                  <c:v>424</c:v>
                </c:pt>
                <c:pt idx="3">
                  <c:v>178</c:v>
                </c:pt>
                <c:pt idx="4">
                  <c:v>26</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0260256"/>
        <c:axId val="59026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0260256"/>
        <c:axId val="590261040"/>
      </c:lineChart>
      <c:dateAx>
        <c:axId val="590260256"/>
        <c:scaling>
          <c:orientation val="minMax"/>
        </c:scaling>
        <c:delete val="1"/>
        <c:axPos val="b"/>
        <c:numFmt formatCode="ge" sourceLinked="1"/>
        <c:majorTickMark val="none"/>
        <c:minorTickMark val="none"/>
        <c:tickLblPos val="none"/>
        <c:crossAx val="590261040"/>
        <c:crosses val="autoZero"/>
        <c:auto val="1"/>
        <c:lblOffset val="100"/>
        <c:baseTimeUnit val="years"/>
      </c:dateAx>
      <c:valAx>
        <c:axId val="59026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2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131.4</c:v>
                </c:pt>
                <c:pt idx="1">
                  <c:v>124</c:v>
                </c:pt>
                <c:pt idx="2">
                  <c:v>123.3</c:v>
                </c:pt>
                <c:pt idx="3">
                  <c:v>123.7</c:v>
                </c:pt>
                <c:pt idx="4">
                  <c:v>123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5201968"/>
        <c:axId val="5952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5201968"/>
        <c:axId val="595200008"/>
      </c:lineChart>
      <c:dateAx>
        <c:axId val="595201968"/>
        <c:scaling>
          <c:orientation val="minMax"/>
        </c:scaling>
        <c:delete val="1"/>
        <c:axPos val="b"/>
        <c:numFmt formatCode="ge" sourceLinked="1"/>
        <c:majorTickMark val="none"/>
        <c:minorTickMark val="none"/>
        <c:tickLblPos val="none"/>
        <c:crossAx val="595200008"/>
        <c:crosses val="autoZero"/>
        <c:auto val="1"/>
        <c:lblOffset val="100"/>
        <c:baseTimeUnit val="years"/>
      </c:dateAx>
      <c:valAx>
        <c:axId val="59520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09176768"/>
        <c:axId val="3091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09176768"/>
        <c:axId val="309177160"/>
      </c:lineChart>
      <c:dateAx>
        <c:axId val="309176768"/>
        <c:scaling>
          <c:orientation val="minMax"/>
        </c:scaling>
        <c:delete val="1"/>
        <c:axPos val="b"/>
        <c:numFmt formatCode="ge" sourceLinked="1"/>
        <c:majorTickMark val="none"/>
        <c:minorTickMark val="none"/>
        <c:tickLblPos val="none"/>
        <c:crossAx val="309177160"/>
        <c:crosses val="autoZero"/>
        <c:auto val="1"/>
        <c:lblOffset val="100"/>
        <c:baseTimeUnit val="years"/>
      </c:dateAx>
      <c:valAx>
        <c:axId val="30917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6887840"/>
        <c:axId val="65688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6887840"/>
        <c:axId val="656888232"/>
      </c:lineChart>
      <c:dateAx>
        <c:axId val="656887840"/>
        <c:scaling>
          <c:orientation val="minMax"/>
        </c:scaling>
        <c:delete val="1"/>
        <c:axPos val="b"/>
        <c:numFmt formatCode="ge" sourceLinked="1"/>
        <c:majorTickMark val="none"/>
        <c:minorTickMark val="none"/>
        <c:tickLblPos val="none"/>
        <c:crossAx val="656888232"/>
        <c:crosses val="autoZero"/>
        <c:auto val="1"/>
        <c:lblOffset val="100"/>
        <c:baseTimeUnit val="years"/>
      </c:dateAx>
      <c:valAx>
        <c:axId val="656888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8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神奈川県相模原市　相模原駅自動車駐車場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10027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283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8.8000000000000007</v>
      </c>
      <c r="EM31" s="117"/>
      <c r="EN31" s="117"/>
      <c r="EO31" s="117"/>
      <c r="EP31" s="117"/>
      <c r="EQ31" s="117"/>
      <c r="ER31" s="117"/>
      <c r="ES31" s="117"/>
      <c r="ET31" s="117"/>
      <c r="EU31" s="117"/>
      <c r="EV31" s="117"/>
      <c r="EW31" s="117"/>
      <c r="EX31" s="117"/>
      <c r="EY31" s="117"/>
      <c r="EZ31" s="117"/>
      <c r="FA31" s="117"/>
      <c r="FB31" s="117"/>
      <c r="FC31" s="117"/>
      <c r="FD31" s="117"/>
      <c r="FE31" s="117">
        <f>データ!AK7</f>
        <v>6.9</v>
      </c>
      <c r="FF31" s="117"/>
      <c r="FG31" s="117"/>
      <c r="FH31" s="117"/>
      <c r="FI31" s="117"/>
      <c r="FJ31" s="117"/>
      <c r="FK31" s="117"/>
      <c r="FL31" s="117"/>
      <c r="FM31" s="117"/>
      <c r="FN31" s="117"/>
      <c r="FO31" s="117"/>
      <c r="FP31" s="117"/>
      <c r="FQ31" s="117"/>
      <c r="FR31" s="117"/>
      <c r="FS31" s="117"/>
      <c r="FT31" s="117"/>
      <c r="FU31" s="117"/>
      <c r="FV31" s="117"/>
      <c r="FW31" s="117"/>
      <c r="FX31" s="117">
        <f>データ!AL7</f>
        <v>33.5</v>
      </c>
      <c r="FY31" s="117"/>
      <c r="FZ31" s="117"/>
      <c r="GA31" s="117"/>
      <c r="GB31" s="117"/>
      <c r="GC31" s="117"/>
      <c r="GD31" s="117"/>
      <c r="GE31" s="117"/>
      <c r="GF31" s="117"/>
      <c r="GG31" s="117"/>
      <c r="GH31" s="117"/>
      <c r="GI31" s="117"/>
      <c r="GJ31" s="117"/>
      <c r="GK31" s="117"/>
      <c r="GL31" s="117"/>
      <c r="GM31" s="117"/>
      <c r="GN31" s="117"/>
      <c r="GO31" s="117"/>
      <c r="GP31" s="117"/>
      <c r="GQ31" s="117">
        <f>データ!AM7</f>
        <v>16.100000000000001</v>
      </c>
      <c r="GR31" s="117"/>
      <c r="GS31" s="117"/>
      <c r="GT31" s="117"/>
      <c r="GU31" s="117"/>
      <c r="GV31" s="117"/>
      <c r="GW31" s="117"/>
      <c r="GX31" s="117"/>
      <c r="GY31" s="117"/>
      <c r="GZ31" s="117"/>
      <c r="HA31" s="117"/>
      <c r="HB31" s="117"/>
      <c r="HC31" s="117"/>
      <c r="HD31" s="117"/>
      <c r="HE31" s="117"/>
      <c r="HF31" s="117"/>
      <c r="HG31" s="117"/>
      <c r="HH31" s="117"/>
      <c r="HI31" s="117"/>
      <c r="HJ31" s="117">
        <f>データ!AN7</f>
        <v>2.6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131.4</v>
      </c>
      <c r="JD31" s="119"/>
      <c r="JE31" s="119"/>
      <c r="JF31" s="119"/>
      <c r="JG31" s="119"/>
      <c r="JH31" s="119"/>
      <c r="JI31" s="119"/>
      <c r="JJ31" s="119"/>
      <c r="JK31" s="119"/>
      <c r="JL31" s="119"/>
      <c r="JM31" s="119"/>
      <c r="JN31" s="119"/>
      <c r="JO31" s="119"/>
      <c r="JP31" s="119"/>
      <c r="JQ31" s="119"/>
      <c r="JR31" s="119"/>
      <c r="JS31" s="119"/>
      <c r="JT31" s="119"/>
      <c r="JU31" s="120"/>
      <c r="JV31" s="118">
        <f>データ!DL7</f>
        <v>124</v>
      </c>
      <c r="JW31" s="119"/>
      <c r="JX31" s="119"/>
      <c r="JY31" s="119"/>
      <c r="JZ31" s="119"/>
      <c r="KA31" s="119"/>
      <c r="KB31" s="119"/>
      <c r="KC31" s="119"/>
      <c r="KD31" s="119"/>
      <c r="KE31" s="119"/>
      <c r="KF31" s="119"/>
      <c r="KG31" s="119"/>
      <c r="KH31" s="119"/>
      <c r="KI31" s="119"/>
      <c r="KJ31" s="119"/>
      <c r="KK31" s="119"/>
      <c r="KL31" s="119"/>
      <c r="KM31" s="119"/>
      <c r="KN31" s="120"/>
      <c r="KO31" s="118">
        <f>データ!DM7</f>
        <v>123.3</v>
      </c>
      <c r="KP31" s="119"/>
      <c r="KQ31" s="119"/>
      <c r="KR31" s="119"/>
      <c r="KS31" s="119"/>
      <c r="KT31" s="119"/>
      <c r="KU31" s="119"/>
      <c r="KV31" s="119"/>
      <c r="KW31" s="119"/>
      <c r="KX31" s="119"/>
      <c r="KY31" s="119"/>
      <c r="KZ31" s="119"/>
      <c r="LA31" s="119"/>
      <c r="LB31" s="119"/>
      <c r="LC31" s="119"/>
      <c r="LD31" s="119"/>
      <c r="LE31" s="119"/>
      <c r="LF31" s="119"/>
      <c r="LG31" s="120"/>
      <c r="LH31" s="118">
        <f>データ!DN7</f>
        <v>123.7</v>
      </c>
      <c r="LI31" s="119"/>
      <c r="LJ31" s="119"/>
      <c r="LK31" s="119"/>
      <c r="LL31" s="119"/>
      <c r="LM31" s="119"/>
      <c r="LN31" s="119"/>
      <c r="LO31" s="119"/>
      <c r="LP31" s="119"/>
      <c r="LQ31" s="119"/>
      <c r="LR31" s="119"/>
      <c r="LS31" s="119"/>
      <c r="LT31" s="119"/>
      <c r="LU31" s="119"/>
      <c r="LV31" s="119"/>
      <c r="LW31" s="119"/>
      <c r="LX31" s="119"/>
      <c r="LY31" s="119"/>
      <c r="LZ31" s="120"/>
      <c r="MA31" s="118">
        <f>データ!DO7</f>
        <v>123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100</v>
      </c>
      <c r="V52" s="125"/>
      <c r="W52" s="125"/>
      <c r="X52" s="125"/>
      <c r="Y52" s="125"/>
      <c r="Z52" s="125"/>
      <c r="AA52" s="125"/>
      <c r="AB52" s="125"/>
      <c r="AC52" s="125"/>
      <c r="AD52" s="125"/>
      <c r="AE52" s="125"/>
      <c r="AF52" s="125"/>
      <c r="AG52" s="125"/>
      <c r="AH52" s="125"/>
      <c r="AI52" s="125"/>
      <c r="AJ52" s="125"/>
      <c r="AK52" s="125"/>
      <c r="AL52" s="125"/>
      <c r="AM52" s="125"/>
      <c r="AN52" s="125">
        <f>データ!AV7</f>
        <v>85</v>
      </c>
      <c r="AO52" s="125"/>
      <c r="AP52" s="125"/>
      <c r="AQ52" s="125"/>
      <c r="AR52" s="125"/>
      <c r="AS52" s="125"/>
      <c r="AT52" s="125"/>
      <c r="AU52" s="125"/>
      <c r="AV52" s="125"/>
      <c r="AW52" s="125"/>
      <c r="AX52" s="125"/>
      <c r="AY52" s="125"/>
      <c r="AZ52" s="125"/>
      <c r="BA52" s="125"/>
      <c r="BB52" s="125"/>
      <c r="BC52" s="125"/>
      <c r="BD52" s="125"/>
      <c r="BE52" s="125"/>
      <c r="BF52" s="125"/>
      <c r="BG52" s="125">
        <f>データ!AW7</f>
        <v>424</v>
      </c>
      <c r="BH52" s="125"/>
      <c r="BI52" s="125"/>
      <c r="BJ52" s="125"/>
      <c r="BK52" s="125"/>
      <c r="BL52" s="125"/>
      <c r="BM52" s="125"/>
      <c r="BN52" s="125"/>
      <c r="BO52" s="125"/>
      <c r="BP52" s="125"/>
      <c r="BQ52" s="125"/>
      <c r="BR52" s="125"/>
      <c r="BS52" s="125"/>
      <c r="BT52" s="125"/>
      <c r="BU52" s="125"/>
      <c r="BV52" s="125"/>
      <c r="BW52" s="125"/>
      <c r="BX52" s="125"/>
      <c r="BY52" s="125"/>
      <c r="BZ52" s="125">
        <f>データ!AX7</f>
        <v>178</v>
      </c>
      <c r="CA52" s="125"/>
      <c r="CB52" s="125"/>
      <c r="CC52" s="125"/>
      <c r="CD52" s="125"/>
      <c r="CE52" s="125"/>
      <c r="CF52" s="125"/>
      <c r="CG52" s="125"/>
      <c r="CH52" s="125"/>
      <c r="CI52" s="125"/>
      <c r="CJ52" s="125"/>
      <c r="CK52" s="125"/>
      <c r="CL52" s="125"/>
      <c r="CM52" s="125"/>
      <c r="CN52" s="125"/>
      <c r="CO52" s="125"/>
      <c r="CP52" s="125"/>
      <c r="CQ52" s="125"/>
      <c r="CR52" s="125"/>
      <c r="CS52" s="125">
        <f>データ!AY7</f>
        <v>26</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141500</v>
      </c>
      <c r="D6" s="61">
        <f t="shared" si="1"/>
        <v>47</v>
      </c>
      <c r="E6" s="61">
        <f t="shared" si="1"/>
        <v>14</v>
      </c>
      <c r="F6" s="61">
        <f t="shared" si="1"/>
        <v>0</v>
      </c>
      <c r="G6" s="61">
        <f t="shared" si="1"/>
        <v>2</v>
      </c>
      <c r="H6" s="61" t="str">
        <f>SUBSTITUTE(H8,"　","")</f>
        <v>神奈川県相模原市</v>
      </c>
      <c r="I6" s="61" t="str">
        <f t="shared" si="1"/>
        <v>相模原駅自動車駐車場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20</v>
      </c>
      <c r="S6" s="63" t="str">
        <f t="shared" si="1"/>
        <v>商業施設</v>
      </c>
      <c r="T6" s="63" t="str">
        <f t="shared" si="1"/>
        <v>無</v>
      </c>
      <c r="U6" s="64">
        <f t="shared" si="1"/>
        <v>10027</v>
      </c>
      <c r="V6" s="64">
        <f t="shared" si="1"/>
        <v>283</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8.8000000000000007</v>
      </c>
      <c r="AK6" s="65">
        <f t="shared" ref="AK6:AS6" si="3">IF(AK8="-",NA(),AK8)</f>
        <v>6.9</v>
      </c>
      <c r="AL6" s="65">
        <f t="shared" si="3"/>
        <v>33.5</v>
      </c>
      <c r="AM6" s="65">
        <f t="shared" si="3"/>
        <v>16.100000000000001</v>
      </c>
      <c r="AN6" s="65">
        <f t="shared" si="3"/>
        <v>2.6</v>
      </c>
      <c r="AO6" s="65">
        <f t="shared" si="3"/>
        <v>21.4</v>
      </c>
      <c r="AP6" s="65">
        <f t="shared" si="3"/>
        <v>24.8</v>
      </c>
      <c r="AQ6" s="65">
        <f t="shared" si="3"/>
        <v>20.3</v>
      </c>
      <c r="AR6" s="65">
        <f t="shared" si="3"/>
        <v>20.2</v>
      </c>
      <c r="AS6" s="65">
        <f t="shared" si="3"/>
        <v>19.8</v>
      </c>
      <c r="AT6" s="62" t="str">
        <f>IF(AT8="-","",IF(AT8="-","【-】","【"&amp;SUBSTITUTE(TEXT(AT8,"#,##0.0"),"-","△")&amp;"】"))</f>
        <v>【13.3】</v>
      </c>
      <c r="AU6" s="66">
        <f>IF(AU8="-",NA(),AU8)</f>
        <v>100</v>
      </c>
      <c r="AV6" s="66">
        <f t="shared" ref="AV6:BD6" si="4">IF(AV8="-",NA(),AV8)</f>
        <v>85</v>
      </c>
      <c r="AW6" s="66">
        <f t="shared" si="4"/>
        <v>424</v>
      </c>
      <c r="AX6" s="66">
        <f t="shared" si="4"/>
        <v>178</v>
      </c>
      <c r="AY6" s="66">
        <f t="shared" si="4"/>
        <v>26</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111</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131.4</v>
      </c>
      <c r="DL6" s="65">
        <f t="shared" ref="DL6:DT6" si="9">IF(DL8="-",NA(),DL8)</f>
        <v>124</v>
      </c>
      <c r="DM6" s="65">
        <f t="shared" si="9"/>
        <v>123.3</v>
      </c>
      <c r="DN6" s="65">
        <f t="shared" si="9"/>
        <v>123.7</v>
      </c>
      <c r="DO6" s="65">
        <f t="shared" si="9"/>
        <v>123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141500</v>
      </c>
      <c r="D7" s="61">
        <f t="shared" si="10"/>
        <v>47</v>
      </c>
      <c r="E7" s="61">
        <f t="shared" si="10"/>
        <v>14</v>
      </c>
      <c r="F7" s="61">
        <f t="shared" si="10"/>
        <v>0</v>
      </c>
      <c r="G7" s="61">
        <f t="shared" si="10"/>
        <v>2</v>
      </c>
      <c r="H7" s="61" t="str">
        <f t="shared" si="10"/>
        <v>神奈川県　相模原市</v>
      </c>
      <c r="I7" s="61" t="str">
        <f t="shared" si="10"/>
        <v>相模原駅自動車駐車場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20</v>
      </c>
      <c r="S7" s="63" t="str">
        <f t="shared" si="10"/>
        <v>商業施設</v>
      </c>
      <c r="T7" s="63" t="str">
        <f t="shared" si="10"/>
        <v>無</v>
      </c>
      <c r="U7" s="64">
        <f t="shared" si="10"/>
        <v>10027</v>
      </c>
      <c r="V7" s="64">
        <f t="shared" si="10"/>
        <v>283</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8.8000000000000007</v>
      </c>
      <c r="AK7" s="65">
        <f t="shared" ref="AK7:AS7" si="12">AK8</f>
        <v>6.9</v>
      </c>
      <c r="AL7" s="65">
        <f t="shared" si="12"/>
        <v>33.5</v>
      </c>
      <c r="AM7" s="65">
        <f t="shared" si="12"/>
        <v>16.100000000000001</v>
      </c>
      <c r="AN7" s="65">
        <f t="shared" si="12"/>
        <v>2.6</v>
      </c>
      <c r="AO7" s="65">
        <f t="shared" si="12"/>
        <v>21.4</v>
      </c>
      <c r="AP7" s="65">
        <f t="shared" si="12"/>
        <v>24.8</v>
      </c>
      <c r="AQ7" s="65">
        <f t="shared" si="12"/>
        <v>20.3</v>
      </c>
      <c r="AR7" s="65">
        <f t="shared" si="12"/>
        <v>20.2</v>
      </c>
      <c r="AS7" s="65">
        <f t="shared" si="12"/>
        <v>19.8</v>
      </c>
      <c r="AT7" s="62"/>
      <c r="AU7" s="66">
        <f>AU8</f>
        <v>100</v>
      </c>
      <c r="AV7" s="66">
        <f t="shared" ref="AV7:BD7" si="13">AV8</f>
        <v>85</v>
      </c>
      <c r="AW7" s="66">
        <f t="shared" si="13"/>
        <v>424</v>
      </c>
      <c r="AX7" s="66">
        <f t="shared" si="13"/>
        <v>178</v>
      </c>
      <c r="AY7" s="66">
        <f t="shared" si="13"/>
        <v>26</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111</v>
      </c>
      <c r="CL7" s="62"/>
      <c r="CM7" s="64">
        <f>CM8</f>
        <v>0</v>
      </c>
      <c r="CN7" s="64">
        <f>CN8</f>
        <v>77559</v>
      </c>
      <c r="CO7" s="65" t="s">
        <v>113</v>
      </c>
      <c r="CP7" s="65" t="s">
        <v>113</v>
      </c>
      <c r="CQ7" s="65" t="s">
        <v>113</v>
      </c>
      <c r="CR7" s="65" t="s">
        <v>113</v>
      </c>
      <c r="CS7" s="65" t="s">
        <v>113</v>
      </c>
      <c r="CT7" s="65" t="s">
        <v>113</v>
      </c>
      <c r="CU7" s="65" t="s">
        <v>113</v>
      </c>
      <c r="CV7" s="65" t="s">
        <v>113</v>
      </c>
      <c r="CW7" s="65" t="s">
        <v>113</v>
      </c>
      <c r="CX7" s="65" t="s">
        <v>111</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131.4</v>
      </c>
      <c r="DL7" s="65">
        <f t="shared" ref="DL7:DT7" si="17">DL8</f>
        <v>124</v>
      </c>
      <c r="DM7" s="65">
        <f t="shared" si="17"/>
        <v>123.3</v>
      </c>
      <c r="DN7" s="65">
        <f t="shared" si="17"/>
        <v>123.7</v>
      </c>
      <c r="DO7" s="65">
        <f t="shared" si="17"/>
        <v>123</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141500</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20</v>
      </c>
      <c r="S8" s="70" t="s">
        <v>123</v>
      </c>
      <c r="T8" s="70" t="s">
        <v>124</v>
      </c>
      <c r="U8" s="71">
        <v>10027</v>
      </c>
      <c r="V8" s="71">
        <v>283</v>
      </c>
      <c r="W8" s="71">
        <v>300</v>
      </c>
      <c r="X8" s="70" t="s">
        <v>125</v>
      </c>
      <c r="Y8" s="72">
        <v>82</v>
      </c>
      <c r="Z8" s="72">
        <v>78</v>
      </c>
      <c r="AA8" s="72">
        <v>64</v>
      </c>
      <c r="AB8" s="72">
        <v>66</v>
      </c>
      <c r="AC8" s="72">
        <v>62</v>
      </c>
      <c r="AD8" s="72">
        <v>124.7</v>
      </c>
      <c r="AE8" s="72">
        <v>135.6</v>
      </c>
      <c r="AF8" s="72">
        <v>176.5</v>
      </c>
      <c r="AG8" s="72">
        <v>231.4</v>
      </c>
      <c r="AH8" s="72">
        <v>151.19999999999999</v>
      </c>
      <c r="AI8" s="69">
        <v>275.39999999999998</v>
      </c>
      <c r="AJ8" s="72">
        <v>8.8000000000000007</v>
      </c>
      <c r="AK8" s="72">
        <v>6.9</v>
      </c>
      <c r="AL8" s="72">
        <v>33.5</v>
      </c>
      <c r="AM8" s="72">
        <v>16.100000000000001</v>
      </c>
      <c r="AN8" s="72">
        <v>2.6</v>
      </c>
      <c r="AO8" s="72">
        <v>21.4</v>
      </c>
      <c r="AP8" s="72">
        <v>24.8</v>
      </c>
      <c r="AQ8" s="72">
        <v>20.3</v>
      </c>
      <c r="AR8" s="72">
        <v>20.2</v>
      </c>
      <c r="AS8" s="72">
        <v>19.8</v>
      </c>
      <c r="AT8" s="69">
        <v>13.3</v>
      </c>
      <c r="AU8" s="73">
        <v>100</v>
      </c>
      <c r="AV8" s="73">
        <v>85</v>
      </c>
      <c r="AW8" s="73">
        <v>424</v>
      </c>
      <c r="AX8" s="73">
        <v>178</v>
      </c>
      <c r="AY8" s="73">
        <v>26</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77559</v>
      </c>
      <c r="CO8" s="72" t="s">
        <v>118</v>
      </c>
      <c r="CP8" s="72" t="s">
        <v>118</v>
      </c>
      <c r="CQ8" s="72" t="s">
        <v>118</v>
      </c>
      <c r="CR8" s="72" t="s">
        <v>118</v>
      </c>
      <c r="CS8" s="72" t="s">
        <v>118</v>
      </c>
      <c r="CT8" s="72" t="s">
        <v>118</v>
      </c>
      <c r="CU8" s="72" t="s">
        <v>118</v>
      </c>
      <c r="CV8" s="72" t="s">
        <v>118</v>
      </c>
      <c r="CW8" s="72" t="s">
        <v>118</v>
      </c>
      <c r="CX8" s="72" t="s">
        <v>118</v>
      </c>
      <c r="CY8" s="69" t="s">
        <v>118</v>
      </c>
      <c r="CZ8" s="72">
        <v>1623</v>
      </c>
      <c r="DA8" s="72">
        <v>1228</v>
      </c>
      <c r="DB8" s="72">
        <v>1007</v>
      </c>
      <c r="DC8" s="72">
        <v>930</v>
      </c>
      <c r="DD8" s="72">
        <v>871</v>
      </c>
      <c r="DE8" s="72">
        <v>425</v>
      </c>
      <c r="DF8" s="72">
        <v>329.2</v>
      </c>
      <c r="DG8" s="72">
        <v>249.7</v>
      </c>
      <c r="DH8" s="72">
        <v>279.60000000000002</v>
      </c>
      <c r="DI8" s="72">
        <v>236.7</v>
      </c>
      <c r="DJ8" s="69">
        <v>122.6</v>
      </c>
      <c r="DK8" s="72">
        <v>131.4</v>
      </c>
      <c r="DL8" s="72">
        <v>124</v>
      </c>
      <c r="DM8" s="72">
        <v>123.3</v>
      </c>
      <c r="DN8" s="72">
        <v>123.7</v>
      </c>
      <c r="DO8" s="72">
        <v>123</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2018-03-16T08:15:02Z</cp:lastPrinted>
  <dcterms:created xsi:type="dcterms:W3CDTF">2018-02-09T01:46:05Z</dcterms:created>
  <dcterms:modified xsi:type="dcterms:W3CDTF">2018-03-26T01:37:50Z</dcterms:modified>
  <cp:category/>
</cp:coreProperties>
</file>