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14神奈川県相模原市-\"/>
    </mc:Choice>
  </mc:AlternateContent>
  <workbookProtection workbookPassword="B319" lockStructure="1"/>
  <bookViews>
    <workbookView xWindow="240" yWindow="60" windowWidth="1896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CS30" i="4"/>
  <c r="MA51" i="4"/>
  <c r="IT76" i="4"/>
  <c r="CS51" i="4"/>
  <c r="HJ30" i="4"/>
  <c r="BZ76" i="4"/>
  <c r="C11" i="5"/>
  <c r="D11" i="5"/>
  <c r="E11" i="5"/>
  <c r="B11" i="5"/>
  <c r="BZ30" i="4" l="1"/>
  <c r="BK76" i="4"/>
  <c r="LH51" i="4"/>
  <c r="IE76" i="4"/>
  <c r="LT76" i="4"/>
  <c r="GQ51" i="4"/>
  <c r="LH30" i="4"/>
  <c r="GQ30" i="4"/>
  <c r="BZ51" i="4"/>
  <c r="BG30" i="4"/>
  <c r="LE76" i="4"/>
  <c r="KO30" i="4"/>
  <c r="HP76" i="4"/>
  <c r="BG51" i="4"/>
  <c r="AV76" i="4"/>
  <c r="KO51" i="4"/>
  <c r="FX51" i="4"/>
  <c r="FX30" i="4"/>
  <c r="HA76" i="4"/>
  <c r="AN51" i="4"/>
  <c r="FE30" i="4"/>
  <c r="JV51" i="4"/>
  <c r="AN30" i="4"/>
  <c r="AG76" i="4"/>
  <c r="KP76" i="4"/>
  <c r="FE51" i="4"/>
  <c r="JV30" i="4"/>
  <c r="KA76" i="4"/>
  <c r="EL51" i="4"/>
  <c r="JC30" i="4"/>
  <c r="R76" i="4"/>
  <c r="GL76" i="4"/>
  <c r="U51" i="4"/>
  <c r="EL30" i="4"/>
  <c r="U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<sst xmlns="http://schemas.openxmlformats.org/spreadsheetml/2006/main" count="286" uniqueCount="136">
  <si>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</si>
  <si>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</si>
  <si>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</si>
  <si>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</si>
  <si>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</si>
  <si>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</si>
  <si>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</si>
  <si>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</si>
  <si>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</si>
  <si>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</si>
  <si>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</si>
  <si>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</si>
  <si>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</si>
  <si>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</si>
  <si>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</si>
  <si>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</si>
  <si>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</si>
  <si>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</si>
  <si>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</si>
  <si>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</si>
  <si>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</si>
  <si>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</si>
  <si>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</si>
  <si>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</si>
  <si>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</si>
  <si>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</si>
  <si>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</si>
  <si>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</si>
  <si>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</si>
  <si>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</si>
  <si>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</si>
  <si>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</si>
  <si>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</si>
  <si>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</si>
  <si>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</si>
  <si>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</si>
  <si>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</si>
  <si>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</si>
  <si>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</si>
  <si>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</si>
  <si>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</si>
  <si>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</si>
  <si>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</si>
  <si>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</si>
  <si>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</si>
  <si>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</si>
  <si>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</si>
  <si>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</si>
  <si>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</si>
  <si>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</si>
  <si>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</si>
  <si>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</si>
  <si>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</si>
  <si>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</si>
  <si>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</si>
  <si>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</si>
  <si>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</si>
  <si>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</si>
  <si>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</si>
  <si>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</si>
  <si>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</si>
  <si>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</si>
  <si>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</si>
  <si>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</si>
  <si>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</si>
  <si>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</si>
  <si>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</si>
  <si>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</si>
  <si>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</si>
  <si>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</si>
  <si>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</si>
  <si>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</si>
  <si>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</si>
  <si>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</si>
  <si>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</si>
  <si>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</si>
  <si>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</si>
  <si>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</si>
  <si>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</si>
  <si>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</si>
  <si>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</si>
  <si>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</si>
  <si>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</si>
  <si>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</si>
  <si>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</si>
  <si>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</si>
  <si>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</si>
  <si>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</si>
  <si>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</si>
  <si>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</si>
  <si>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</si>
  <si>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</si>
  <si>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</si>
  <si>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</si>
  <si>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</si>
  <si>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</si>
  <si>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</si>
  <si>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</si>
  <si>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</si>
  <si>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</si>
  <si>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</si>
  <si>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</si>
  <si>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</si>
  <si>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</si>
  <si>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</si>
  <si>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</si>
  <si>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</si>
  <si>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</si>
  <si>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</si>
  <si>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</si>
  <si>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</si>
  <si>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</si>
  <si>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</si>
  <si>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</si>
  <si>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神奈川県　相模原市</t>
  </si>
  <si>
    <t>橋本駅北口第２自動車駐車場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</si>
  <si>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</si>
  <si>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</si>
  <si>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</si>
  <si>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</si>
  <si>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</si>
  <si>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</si>
  <si>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</si>
  <si>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</si>
  <si>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</si>
  <si>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</si>
  <si>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</si>
  <si>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</si>
  <si>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</si>
  <si>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</si>
  <si>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</si>
  <si>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</si>
  <si>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平均値よりも高く、平成２６～２７年度に増加した後はほぼ横ばいで推移しています。これは隣接商業施設の大きなリニューアルがあったためで、その後は利用客も落ち着いています。</t>
    <rPh sb="17" eb="18">
      <t>ネン</t>
    </rPh>
    <rPh sb="18" eb="19">
      <t>ド</t>
    </rPh>
    <phoneticPr fontId="6"/>
  </si>
  <si>
    <t>　本駐車場は、通行量が多い地区で円滑な道路交通を確保するため、平成１３年より供用開始しました。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橋本駅北口第２自動車駐車場の他会計補助金比率、駐車場台数一台当たりの他会計補助金額は、償還金の返済方法に元利均等を採用しているため返済金額が一定であること、また、隣接商業施設の大きなリニューアルがあった平成２６年度には収入が増えたため減少していますが、その後は利用客も落ち着いたため増加しています。平成３５年度の償還完了に合わせて０となります。</t>
    <rPh sb="38" eb="40">
      <t>キョウヨウ</t>
    </rPh>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</si>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</sst>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0261824"/>
        <c:axId val="5902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0261824"/>
        <c:axId val="590260256"/>
      </c:lineChart>
      <c:dateAx>
        <c:axId val="590261824"/>
        <c:scaling>
          <c:orientation val="minMax"/>
        </c:scaling>
        <c:delete val="1"/>
        <c:axPos val="b"/>
        <c:numFmt formatCode="ge" sourceLinked="1"/>
        <c:majorTickMark val="none"/>
        <c:minorTickMark val="none"/>
        <c:tickLblPos val="none"/>
        <c:crossAx val="590260256"/>
        <c:crosses val="autoZero"/>
        <c:auto val="1"/>
        <c:lblOffset val="100"/>
        <c:baseTimeUnit val="years"/>
      </c:dateAx>
      <c:valAx>
        <c:axId val="59026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0263392"/>
        <c:axId val="59491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0263392"/>
        <c:axId val="594911664"/>
      </c:lineChart>
      <c:dateAx>
        <c:axId val="590263392"/>
        <c:scaling>
          <c:orientation val="minMax"/>
        </c:scaling>
        <c:delete val="1"/>
        <c:axPos val="b"/>
        <c:numFmt formatCode="ge" sourceLinked="1"/>
        <c:majorTickMark val="none"/>
        <c:minorTickMark val="none"/>
        <c:tickLblPos val="none"/>
        <c:crossAx val="594911664"/>
        <c:crosses val="autoZero"/>
        <c:auto val="1"/>
        <c:lblOffset val="100"/>
        <c:baseTimeUnit val="years"/>
      </c:dateAx>
      <c:valAx>
        <c:axId val="59491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026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4911272"/>
        <c:axId val="59491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4911272"/>
        <c:axId val="594914800"/>
      </c:lineChart>
      <c:dateAx>
        <c:axId val="594911272"/>
        <c:scaling>
          <c:orientation val="minMax"/>
        </c:scaling>
        <c:delete val="1"/>
        <c:axPos val="b"/>
        <c:numFmt formatCode="ge" sourceLinked="1"/>
        <c:majorTickMark val="none"/>
        <c:minorTickMark val="none"/>
        <c:tickLblPos val="none"/>
        <c:crossAx val="594914800"/>
        <c:crosses val="autoZero"/>
        <c:auto val="1"/>
        <c:lblOffset val="100"/>
        <c:baseTimeUnit val="years"/>
      </c:dateAx>
      <c:valAx>
        <c:axId val="59491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4912056"/>
        <c:axId val="59526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4912056"/>
        <c:axId val="595267600"/>
      </c:lineChart>
      <c:dateAx>
        <c:axId val="594912056"/>
        <c:scaling>
          <c:orientation val="minMax"/>
        </c:scaling>
        <c:delete val="1"/>
        <c:axPos val="b"/>
        <c:numFmt formatCode="ge" sourceLinked="1"/>
        <c:majorTickMark val="none"/>
        <c:minorTickMark val="none"/>
        <c:tickLblPos val="none"/>
        <c:crossAx val="595267600"/>
        <c:crosses val="autoZero"/>
        <c:auto val="1"/>
        <c:lblOffset val="100"/>
        <c:baseTimeUnit val="years"/>
      </c:dateAx>
      <c:valAx>
        <c:axId val="59526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2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10.7</c:v>
                </c:pt>
                <c:pt idx="1">
                  <c:v>50.4</c:v>
                </c:pt>
                <c:pt idx="2">
                  <c:v>27.5</c:v>
                </c:pt>
                <c:pt idx="3">
                  <c:v>38.700000000000003</c:v>
                </c:pt>
                <c:pt idx="4">
                  <c:v>49.7</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5267208"/>
        <c:axId val="59526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5267208"/>
        <c:axId val="595266424"/>
      </c:lineChart>
      <c:dateAx>
        <c:axId val="595267208"/>
        <c:scaling>
          <c:orientation val="minMax"/>
        </c:scaling>
        <c:delete val="1"/>
        <c:axPos val="b"/>
        <c:numFmt formatCode="ge" sourceLinked="1"/>
        <c:majorTickMark val="none"/>
        <c:minorTickMark val="none"/>
        <c:tickLblPos val="none"/>
        <c:crossAx val="595266424"/>
        <c:crosses val="autoZero"/>
        <c:auto val="1"/>
        <c:lblOffset val="100"/>
        <c:baseTimeUnit val="years"/>
      </c:dateAx>
      <c:valAx>
        <c:axId val="59526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6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86</c:v>
                </c:pt>
                <c:pt idx="1">
                  <c:v>403</c:v>
                </c:pt>
                <c:pt idx="2">
                  <c:v>189</c:v>
                </c:pt>
                <c:pt idx="3">
                  <c:v>254</c:v>
                </c:pt>
                <c:pt idx="4">
                  <c:v>327</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9739048"/>
        <c:axId val="59974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9739048"/>
        <c:axId val="599740616"/>
      </c:lineChart>
      <c:dateAx>
        <c:axId val="599739048"/>
        <c:scaling>
          <c:orientation val="minMax"/>
        </c:scaling>
        <c:delete val="1"/>
        <c:axPos val="b"/>
        <c:numFmt formatCode="ge" sourceLinked="1"/>
        <c:majorTickMark val="none"/>
        <c:minorTickMark val="none"/>
        <c:tickLblPos val="none"/>
        <c:crossAx val="599740616"/>
        <c:crosses val="autoZero"/>
        <c:auto val="1"/>
        <c:lblOffset val="100"/>
        <c:baseTimeUnit val="years"/>
      </c:dateAx>
      <c:valAx>
        <c:axId val="599740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73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238.3</c:v>
                </c:pt>
                <c:pt idx="1">
                  <c:v>234.1</c:v>
                </c:pt>
                <c:pt idx="2">
                  <c:v>279.10000000000002</c:v>
                </c:pt>
                <c:pt idx="3">
                  <c:v>298.2</c:v>
                </c:pt>
                <c:pt idx="4">
                  <c:v>295.8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5201968"/>
        <c:axId val="59520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5201968"/>
        <c:axId val="595200008"/>
      </c:lineChart>
      <c:dateAx>
        <c:axId val="595201968"/>
        <c:scaling>
          <c:orientation val="minMax"/>
        </c:scaling>
        <c:delete val="1"/>
        <c:axPos val="b"/>
        <c:numFmt formatCode="ge" sourceLinked="1"/>
        <c:majorTickMark val="none"/>
        <c:minorTickMark val="none"/>
        <c:tickLblPos val="none"/>
        <c:crossAx val="595200008"/>
        <c:crosses val="autoZero"/>
        <c:auto val="1"/>
        <c:lblOffset val="100"/>
        <c:baseTimeUnit val="years"/>
      </c:dateAx>
      <c:valAx>
        <c:axId val="595200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0387488"/>
        <c:axId val="6568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0387488"/>
        <c:axId val="656873216"/>
      </c:lineChart>
      <c:dateAx>
        <c:axId val="270387488"/>
        <c:scaling>
          <c:orientation val="minMax"/>
        </c:scaling>
        <c:delete val="1"/>
        <c:axPos val="b"/>
        <c:numFmt formatCode="ge" sourceLinked="1"/>
        <c:majorTickMark val="none"/>
        <c:minorTickMark val="none"/>
        <c:tickLblPos val="none"/>
        <c:crossAx val="656873216"/>
        <c:crosses val="autoZero"/>
        <c:auto val="1"/>
        <c:lblOffset val="100"/>
        <c:baseTimeUnit val="years"/>
      </c:dateAx>
      <c:valAx>
        <c:axId val="65687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8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6874000"/>
        <c:axId val="65687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6874000"/>
        <c:axId val="656874392"/>
      </c:lineChart>
      <c:dateAx>
        <c:axId val="656874000"/>
        <c:scaling>
          <c:orientation val="minMax"/>
        </c:scaling>
        <c:delete val="1"/>
        <c:axPos val="b"/>
        <c:numFmt formatCode="ge" sourceLinked="1"/>
        <c:majorTickMark val="none"/>
        <c:minorTickMark val="none"/>
        <c:tickLblPos val="none"/>
        <c:crossAx val="656874392"/>
        <c:crosses val="autoZero"/>
        <c:auto val="1"/>
        <c:lblOffset val="100"/>
        <c:baseTimeUnit val="years"/>
      </c:dateAx>
      <c:valAx>
        <c:axId val="656874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87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神奈川県相模原市　橋本駅北口第２自動車駐車場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13925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455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82</v>
      </c>
      <c r="V31" s="111"/>
      <c r="W31" s="111"/>
      <c r="X31" s="111"/>
      <c r="Y31" s="111"/>
      <c r="Z31" s="111"/>
      <c r="AA31" s="111"/>
      <c r="AB31" s="111"/>
      <c r="AC31" s="111"/>
      <c r="AD31" s="111"/>
      <c r="AE31" s="111"/>
      <c r="AF31" s="111"/>
      <c r="AG31" s="111"/>
      <c r="AH31" s="111"/>
      <c r="AI31" s="111"/>
      <c r="AJ31" s="111"/>
      <c r="AK31" s="111"/>
      <c r="AL31" s="111"/>
      <c r="AM31" s="111"/>
      <c r="AN31" s="111">
        <f>データ!Z7</f>
        <v>78</v>
      </c>
      <c r="AO31" s="111"/>
      <c r="AP31" s="111"/>
      <c r="AQ31" s="111"/>
      <c r="AR31" s="111"/>
      <c r="AS31" s="111"/>
      <c r="AT31" s="111"/>
      <c r="AU31" s="111"/>
      <c r="AV31" s="111"/>
      <c r="AW31" s="111"/>
      <c r="AX31" s="111"/>
      <c r="AY31" s="111"/>
      <c r="AZ31" s="111"/>
      <c r="BA31" s="111"/>
      <c r="BB31" s="111"/>
      <c r="BC31" s="111"/>
      <c r="BD31" s="111"/>
      <c r="BE31" s="111"/>
      <c r="BF31" s="111"/>
      <c r="BG31" s="111">
        <f>データ!AA7</f>
        <v>64</v>
      </c>
      <c r="BH31" s="111"/>
      <c r="BI31" s="111"/>
      <c r="BJ31" s="111"/>
      <c r="BK31" s="111"/>
      <c r="BL31" s="111"/>
      <c r="BM31" s="111"/>
      <c r="BN31" s="111"/>
      <c r="BO31" s="111"/>
      <c r="BP31" s="111"/>
      <c r="BQ31" s="111"/>
      <c r="BR31" s="111"/>
      <c r="BS31" s="111"/>
      <c r="BT31" s="111"/>
      <c r="BU31" s="111"/>
      <c r="BV31" s="111"/>
      <c r="BW31" s="111"/>
      <c r="BX31" s="111"/>
      <c r="BY31" s="111"/>
      <c r="BZ31" s="111">
        <f>データ!AB7</f>
        <v>66</v>
      </c>
      <c r="CA31" s="111"/>
      <c r="CB31" s="111"/>
      <c r="CC31" s="111"/>
      <c r="CD31" s="111"/>
      <c r="CE31" s="111"/>
      <c r="CF31" s="111"/>
      <c r="CG31" s="111"/>
      <c r="CH31" s="111"/>
      <c r="CI31" s="111"/>
      <c r="CJ31" s="111"/>
      <c r="CK31" s="111"/>
      <c r="CL31" s="111"/>
      <c r="CM31" s="111"/>
      <c r="CN31" s="111"/>
      <c r="CO31" s="111"/>
      <c r="CP31" s="111"/>
      <c r="CQ31" s="111"/>
      <c r="CR31" s="111"/>
      <c r="CS31" s="111">
        <f>データ!AC7</f>
        <v>62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10.7</v>
      </c>
      <c r="EM31" s="111"/>
      <c r="EN31" s="111"/>
      <c r="EO31" s="111"/>
      <c r="EP31" s="111"/>
      <c r="EQ31" s="111"/>
      <c r="ER31" s="111"/>
      <c r="ES31" s="111"/>
      <c r="ET31" s="111"/>
      <c r="EU31" s="111"/>
      <c r="EV31" s="111"/>
      <c r="EW31" s="111"/>
      <c r="EX31" s="111"/>
      <c r="EY31" s="111"/>
      <c r="EZ31" s="111"/>
      <c r="FA31" s="111"/>
      <c r="FB31" s="111"/>
      <c r="FC31" s="111"/>
      <c r="FD31" s="111"/>
      <c r="FE31" s="111">
        <f>データ!AK7</f>
        <v>50.4</v>
      </c>
      <c r="FF31" s="111"/>
      <c r="FG31" s="111"/>
      <c r="FH31" s="111"/>
      <c r="FI31" s="111"/>
      <c r="FJ31" s="111"/>
      <c r="FK31" s="111"/>
      <c r="FL31" s="111"/>
      <c r="FM31" s="111"/>
      <c r="FN31" s="111"/>
      <c r="FO31" s="111"/>
      <c r="FP31" s="111"/>
      <c r="FQ31" s="111"/>
      <c r="FR31" s="111"/>
      <c r="FS31" s="111"/>
      <c r="FT31" s="111"/>
      <c r="FU31" s="111"/>
      <c r="FV31" s="111"/>
      <c r="FW31" s="111"/>
      <c r="FX31" s="111">
        <f>データ!AL7</f>
        <v>27.5</v>
      </c>
      <c r="FY31" s="111"/>
      <c r="FZ31" s="111"/>
      <c r="GA31" s="111"/>
      <c r="GB31" s="111"/>
      <c r="GC31" s="111"/>
      <c r="GD31" s="111"/>
      <c r="GE31" s="111"/>
      <c r="GF31" s="111"/>
      <c r="GG31" s="111"/>
      <c r="GH31" s="111"/>
      <c r="GI31" s="111"/>
      <c r="GJ31" s="111"/>
      <c r="GK31" s="111"/>
      <c r="GL31" s="111"/>
      <c r="GM31" s="111"/>
      <c r="GN31" s="111"/>
      <c r="GO31" s="111"/>
      <c r="GP31" s="111"/>
      <c r="GQ31" s="111">
        <f>データ!AM7</f>
        <v>38.700000000000003</v>
      </c>
      <c r="GR31" s="111"/>
      <c r="GS31" s="111"/>
      <c r="GT31" s="111"/>
      <c r="GU31" s="111"/>
      <c r="GV31" s="111"/>
      <c r="GW31" s="111"/>
      <c r="GX31" s="111"/>
      <c r="GY31" s="111"/>
      <c r="GZ31" s="111"/>
      <c r="HA31" s="111"/>
      <c r="HB31" s="111"/>
      <c r="HC31" s="111"/>
      <c r="HD31" s="111"/>
      <c r="HE31" s="111"/>
      <c r="HF31" s="111"/>
      <c r="HG31" s="111"/>
      <c r="HH31" s="111"/>
      <c r="HI31" s="111"/>
      <c r="HJ31" s="111">
        <f>データ!AN7</f>
        <v>49.7</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238.3</v>
      </c>
      <c r="JD31" s="82"/>
      <c r="JE31" s="82"/>
      <c r="JF31" s="82"/>
      <c r="JG31" s="82"/>
      <c r="JH31" s="82"/>
      <c r="JI31" s="82"/>
      <c r="JJ31" s="82"/>
      <c r="JK31" s="82"/>
      <c r="JL31" s="82"/>
      <c r="JM31" s="82"/>
      <c r="JN31" s="82"/>
      <c r="JO31" s="82"/>
      <c r="JP31" s="82"/>
      <c r="JQ31" s="82"/>
      <c r="JR31" s="82"/>
      <c r="JS31" s="82"/>
      <c r="JT31" s="82"/>
      <c r="JU31" s="83"/>
      <c r="JV31" s="81">
        <f>データ!DL7</f>
        <v>234.1</v>
      </c>
      <c r="JW31" s="82"/>
      <c r="JX31" s="82"/>
      <c r="JY31" s="82"/>
      <c r="JZ31" s="82"/>
      <c r="KA31" s="82"/>
      <c r="KB31" s="82"/>
      <c r="KC31" s="82"/>
      <c r="KD31" s="82"/>
      <c r="KE31" s="82"/>
      <c r="KF31" s="82"/>
      <c r="KG31" s="82"/>
      <c r="KH31" s="82"/>
      <c r="KI31" s="82"/>
      <c r="KJ31" s="82"/>
      <c r="KK31" s="82"/>
      <c r="KL31" s="82"/>
      <c r="KM31" s="82"/>
      <c r="KN31" s="83"/>
      <c r="KO31" s="81">
        <f>データ!DM7</f>
        <v>279.10000000000002</v>
      </c>
      <c r="KP31" s="82"/>
      <c r="KQ31" s="82"/>
      <c r="KR31" s="82"/>
      <c r="KS31" s="82"/>
      <c r="KT31" s="82"/>
      <c r="KU31" s="82"/>
      <c r="KV31" s="82"/>
      <c r="KW31" s="82"/>
      <c r="KX31" s="82"/>
      <c r="KY31" s="82"/>
      <c r="KZ31" s="82"/>
      <c r="LA31" s="82"/>
      <c r="LB31" s="82"/>
      <c r="LC31" s="82"/>
      <c r="LD31" s="82"/>
      <c r="LE31" s="82"/>
      <c r="LF31" s="82"/>
      <c r="LG31" s="83"/>
      <c r="LH31" s="81">
        <f>データ!DN7</f>
        <v>298.2</v>
      </c>
      <c r="LI31" s="82"/>
      <c r="LJ31" s="82"/>
      <c r="LK31" s="82"/>
      <c r="LL31" s="82"/>
      <c r="LM31" s="82"/>
      <c r="LN31" s="82"/>
      <c r="LO31" s="82"/>
      <c r="LP31" s="82"/>
      <c r="LQ31" s="82"/>
      <c r="LR31" s="82"/>
      <c r="LS31" s="82"/>
      <c r="LT31" s="82"/>
      <c r="LU31" s="82"/>
      <c r="LV31" s="82"/>
      <c r="LW31" s="82"/>
      <c r="LX31" s="82"/>
      <c r="LY31" s="82"/>
      <c r="LZ31" s="83"/>
      <c r="MA31" s="81">
        <f>データ!DO7</f>
        <v>295.8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5"/>
      <c r="NE47" s="96"/>
      <c r="NF47" s="96"/>
      <c r="NG47" s="96"/>
      <c r="NH47" s="96"/>
      <c r="NI47" s="96"/>
      <c r="NJ47" s="96"/>
      <c r="NK47" s="96"/>
      <c r="NL47" s="96"/>
      <c r="NM47" s="96"/>
      <c r="NN47" s="96"/>
      <c r="NO47" s="96"/>
      <c r="NP47" s="96"/>
      <c r="NQ47" s="96"/>
      <c r="NR47" s="9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86</v>
      </c>
      <c r="V52" s="110"/>
      <c r="W52" s="110"/>
      <c r="X52" s="110"/>
      <c r="Y52" s="110"/>
      <c r="Z52" s="110"/>
      <c r="AA52" s="110"/>
      <c r="AB52" s="110"/>
      <c r="AC52" s="110"/>
      <c r="AD52" s="110"/>
      <c r="AE52" s="110"/>
      <c r="AF52" s="110"/>
      <c r="AG52" s="110"/>
      <c r="AH52" s="110"/>
      <c r="AI52" s="110"/>
      <c r="AJ52" s="110"/>
      <c r="AK52" s="110"/>
      <c r="AL52" s="110"/>
      <c r="AM52" s="110"/>
      <c r="AN52" s="110">
        <f>データ!AV7</f>
        <v>403</v>
      </c>
      <c r="AO52" s="110"/>
      <c r="AP52" s="110"/>
      <c r="AQ52" s="110"/>
      <c r="AR52" s="110"/>
      <c r="AS52" s="110"/>
      <c r="AT52" s="110"/>
      <c r="AU52" s="110"/>
      <c r="AV52" s="110"/>
      <c r="AW52" s="110"/>
      <c r="AX52" s="110"/>
      <c r="AY52" s="110"/>
      <c r="AZ52" s="110"/>
      <c r="BA52" s="110"/>
      <c r="BB52" s="110"/>
      <c r="BC52" s="110"/>
      <c r="BD52" s="110"/>
      <c r="BE52" s="110"/>
      <c r="BF52" s="110"/>
      <c r="BG52" s="110">
        <f>データ!AW7</f>
        <v>189</v>
      </c>
      <c r="BH52" s="110"/>
      <c r="BI52" s="110"/>
      <c r="BJ52" s="110"/>
      <c r="BK52" s="110"/>
      <c r="BL52" s="110"/>
      <c r="BM52" s="110"/>
      <c r="BN52" s="110"/>
      <c r="BO52" s="110"/>
      <c r="BP52" s="110"/>
      <c r="BQ52" s="110"/>
      <c r="BR52" s="110"/>
      <c r="BS52" s="110"/>
      <c r="BT52" s="110"/>
      <c r="BU52" s="110"/>
      <c r="BV52" s="110"/>
      <c r="BW52" s="110"/>
      <c r="BX52" s="110"/>
      <c r="BY52" s="110"/>
      <c r="BZ52" s="110">
        <f>データ!AX7</f>
        <v>254</v>
      </c>
      <c r="CA52" s="110"/>
      <c r="CB52" s="110"/>
      <c r="CC52" s="110"/>
      <c r="CD52" s="110"/>
      <c r="CE52" s="110"/>
      <c r="CF52" s="110"/>
      <c r="CG52" s="110"/>
      <c r="CH52" s="110"/>
      <c r="CI52" s="110"/>
      <c r="CJ52" s="110"/>
      <c r="CK52" s="110"/>
      <c r="CL52" s="110"/>
      <c r="CM52" s="110"/>
      <c r="CN52" s="110"/>
      <c r="CO52" s="110"/>
      <c r="CP52" s="110"/>
      <c r="CQ52" s="110"/>
      <c r="CR52" s="110"/>
      <c r="CS52" s="110">
        <f>データ!AY7</f>
        <v>327</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32</v>
      </c>
      <c r="EM52" s="111"/>
      <c r="EN52" s="111"/>
      <c r="EO52" s="111"/>
      <c r="EP52" s="111"/>
      <c r="EQ52" s="111"/>
      <c r="ER52" s="111"/>
      <c r="ES52" s="111"/>
      <c r="ET52" s="111"/>
      <c r="EU52" s="111"/>
      <c r="EV52" s="111"/>
      <c r="EW52" s="111"/>
      <c r="EX52" s="111"/>
      <c r="EY52" s="111"/>
      <c r="EZ52" s="111"/>
      <c r="FA52" s="111"/>
      <c r="FB52" s="111"/>
      <c r="FC52" s="111"/>
      <c r="FD52" s="111"/>
      <c r="FE52" s="111">
        <f>データ!BG7</f>
        <v>38</v>
      </c>
      <c r="FF52" s="111"/>
      <c r="FG52" s="111"/>
      <c r="FH52" s="111"/>
      <c r="FI52" s="111"/>
      <c r="FJ52" s="111"/>
      <c r="FK52" s="111"/>
      <c r="FL52" s="111"/>
      <c r="FM52" s="111"/>
      <c r="FN52" s="111"/>
      <c r="FO52" s="111"/>
      <c r="FP52" s="111"/>
      <c r="FQ52" s="111"/>
      <c r="FR52" s="111"/>
      <c r="FS52" s="111"/>
      <c r="FT52" s="111"/>
      <c r="FU52" s="111"/>
      <c r="FV52" s="111"/>
      <c r="FW52" s="111"/>
      <c r="FX52" s="111">
        <f>データ!BH7</f>
        <v>37</v>
      </c>
      <c r="FY52" s="111"/>
      <c r="FZ52" s="111"/>
      <c r="GA52" s="111"/>
      <c r="GB52" s="111"/>
      <c r="GC52" s="111"/>
      <c r="GD52" s="111"/>
      <c r="GE52" s="111"/>
      <c r="GF52" s="111"/>
      <c r="GG52" s="111"/>
      <c r="GH52" s="111"/>
      <c r="GI52" s="111"/>
      <c r="GJ52" s="111"/>
      <c r="GK52" s="111"/>
      <c r="GL52" s="111"/>
      <c r="GM52" s="111"/>
      <c r="GN52" s="111"/>
      <c r="GO52" s="111"/>
      <c r="GP52" s="111"/>
      <c r="GQ52" s="111">
        <f>データ!BI7</f>
        <v>39</v>
      </c>
      <c r="GR52" s="111"/>
      <c r="GS52" s="111"/>
      <c r="GT52" s="111"/>
      <c r="GU52" s="111"/>
      <c r="GV52" s="111"/>
      <c r="GW52" s="111"/>
      <c r="GX52" s="111"/>
      <c r="GY52" s="111"/>
      <c r="GZ52" s="111"/>
      <c r="HA52" s="111"/>
      <c r="HB52" s="111"/>
      <c r="HC52" s="111"/>
      <c r="HD52" s="111"/>
      <c r="HE52" s="111"/>
      <c r="HF52" s="111"/>
      <c r="HG52" s="111"/>
      <c r="HH52" s="111"/>
      <c r="HI52" s="111"/>
      <c r="HJ52" s="111">
        <f>データ!BJ7</f>
        <v>38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282096</v>
      </c>
      <c r="JD52" s="110"/>
      <c r="JE52" s="110"/>
      <c r="JF52" s="110"/>
      <c r="JG52" s="110"/>
      <c r="JH52" s="110"/>
      <c r="JI52" s="110"/>
      <c r="JJ52" s="110"/>
      <c r="JK52" s="110"/>
      <c r="JL52" s="110"/>
      <c r="JM52" s="110"/>
      <c r="JN52" s="110"/>
      <c r="JO52" s="110"/>
      <c r="JP52" s="110"/>
      <c r="JQ52" s="110"/>
      <c r="JR52" s="110"/>
      <c r="JS52" s="110"/>
      <c r="JT52" s="110"/>
      <c r="JU52" s="110"/>
      <c r="JV52" s="110">
        <f>データ!BR7</f>
        <v>433636</v>
      </c>
      <c r="JW52" s="110"/>
      <c r="JX52" s="110"/>
      <c r="JY52" s="110"/>
      <c r="JZ52" s="110"/>
      <c r="KA52" s="110"/>
      <c r="KB52" s="110"/>
      <c r="KC52" s="110"/>
      <c r="KD52" s="110"/>
      <c r="KE52" s="110"/>
      <c r="KF52" s="110"/>
      <c r="KG52" s="110"/>
      <c r="KH52" s="110"/>
      <c r="KI52" s="110"/>
      <c r="KJ52" s="110"/>
      <c r="KK52" s="110"/>
      <c r="KL52" s="110"/>
      <c r="KM52" s="110"/>
      <c r="KN52" s="110"/>
      <c r="KO52" s="110">
        <f>データ!BS7</f>
        <v>413817</v>
      </c>
      <c r="KP52" s="110"/>
      <c r="KQ52" s="110"/>
      <c r="KR52" s="110"/>
      <c r="KS52" s="110"/>
      <c r="KT52" s="110"/>
      <c r="KU52" s="110"/>
      <c r="KV52" s="110"/>
      <c r="KW52" s="110"/>
      <c r="KX52" s="110"/>
      <c r="KY52" s="110"/>
      <c r="KZ52" s="110"/>
      <c r="LA52" s="110"/>
      <c r="LB52" s="110"/>
      <c r="LC52" s="110"/>
      <c r="LD52" s="110"/>
      <c r="LE52" s="110"/>
      <c r="LF52" s="110"/>
      <c r="LG52" s="110"/>
      <c r="LH52" s="110">
        <f>データ!BT7</f>
        <v>427387</v>
      </c>
      <c r="LI52" s="110"/>
      <c r="LJ52" s="110"/>
      <c r="LK52" s="110"/>
      <c r="LL52" s="110"/>
      <c r="LM52" s="110"/>
      <c r="LN52" s="110"/>
      <c r="LO52" s="110"/>
      <c r="LP52" s="110"/>
      <c r="LQ52" s="110"/>
      <c r="LR52" s="110"/>
      <c r="LS52" s="110"/>
      <c r="LT52" s="110"/>
      <c r="LU52" s="110"/>
      <c r="LV52" s="110"/>
      <c r="LW52" s="110"/>
      <c r="LX52" s="110"/>
      <c r="LY52" s="110"/>
      <c r="LZ52" s="110"/>
      <c r="MA52" s="110">
        <f>データ!BU7</f>
        <v>391755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77559</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1623</v>
      </c>
      <c r="KB77" s="82"/>
      <c r="KC77" s="82"/>
      <c r="KD77" s="82"/>
      <c r="KE77" s="82"/>
      <c r="KF77" s="82"/>
      <c r="KG77" s="82"/>
      <c r="KH77" s="82"/>
      <c r="KI77" s="82"/>
      <c r="KJ77" s="82"/>
      <c r="KK77" s="82"/>
      <c r="KL77" s="82"/>
      <c r="KM77" s="82"/>
      <c r="KN77" s="82"/>
      <c r="KO77" s="83"/>
      <c r="KP77" s="81">
        <f>データ!DA7</f>
        <v>1228</v>
      </c>
      <c r="KQ77" s="82"/>
      <c r="KR77" s="82"/>
      <c r="KS77" s="82"/>
      <c r="KT77" s="82"/>
      <c r="KU77" s="82"/>
      <c r="KV77" s="82"/>
      <c r="KW77" s="82"/>
      <c r="KX77" s="82"/>
      <c r="KY77" s="82"/>
      <c r="KZ77" s="82"/>
      <c r="LA77" s="82"/>
      <c r="LB77" s="82"/>
      <c r="LC77" s="82"/>
      <c r="LD77" s="83"/>
      <c r="LE77" s="81">
        <f>データ!DB7</f>
        <v>1007</v>
      </c>
      <c r="LF77" s="82"/>
      <c r="LG77" s="82"/>
      <c r="LH77" s="82"/>
      <c r="LI77" s="82"/>
      <c r="LJ77" s="82"/>
      <c r="LK77" s="82"/>
      <c r="LL77" s="82"/>
      <c r="LM77" s="82"/>
      <c r="LN77" s="82"/>
      <c r="LO77" s="82"/>
      <c r="LP77" s="82"/>
      <c r="LQ77" s="82"/>
      <c r="LR77" s="82"/>
      <c r="LS77" s="83"/>
      <c r="LT77" s="81">
        <f>データ!DC7</f>
        <v>930</v>
      </c>
      <c r="LU77" s="82"/>
      <c r="LV77" s="82"/>
      <c r="LW77" s="82"/>
      <c r="LX77" s="82"/>
      <c r="LY77" s="82"/>
      <c r="LZ77" s="82"/>
      <c r="MA77" s="82"/>
      <c r="MB77" s="82"/>
      <c r="MC77" s="82"/>
      <c r="MD77" s="82"/>
      <c r="ME77" s="82"/>
      <c r="MF77" s="82"/>
      <c r="MG77" s="82"/>
      <c r="MH77" s="83"/>
      <c r="MI77" s="81">
        <f>データ!DD7</f>
        <v>871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141500</v>
      </c>
      <c r="D6" s="61">
        <f t="shared" si="1"/>
        <v>47</v>
      </c>
      <c r="E6" s="61">
        <f t="shared" si="1"/>
        <v>14</v>
      </c>
      <c r="F6" s="61">
        <f t="shared" si="1"/>
        <v>0</v>
      </c>
      <c r="G6" s="61">
        <f t="shared" si="1"/>
        <v>4</v>
      </c>
      <c r="H6" s="61" t="str">
        <f>SUBSTITUTE(H8,"　","")</f>
        <v>神奈川県相模原市</v>
      </c>
      <c r="I6" s="61" t="str">
        <f t="shared" si="1"/>
        <v>橋本駅北口第２自動車駐車場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16</v>
      </c>
      <c r="S6" s="63" t="str">
        <f t="shared" si="1"/>
        <v>商業施設</v>
      </c>
      <c r="T6" s="63" t="str">
        <f t="shared" si="1"/>
        <v>無</v>
      </c>
      <c r="U6" s="64">
        <f t="shared" si="1"/>
        <v>13925</v>
      </c>
      <c r="V6" s="64">
        <f t="shared" si="1"/>
        <v>455</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10.7</v>
      </c>
      <c r="AK6" s="65">
        <f t="shared" ref="AK6:AS6" si="3">IF(AK8="-",NA(),AK8)</f>
        <v>50.4</v>
      </c>
      <c r="AL6" s="65">
        <f t="shared" si="3"/>
        <v>27.5</v>
      </c>
      <c r="AM6" s="65">
        <f t="shared" si="3"/>
        <v>38.700000000000003</v>
      </c>
      <c r="AN6" s="65">
        <f t="shared" si="3"/>
        <v>49.7</v>
      </c>
      <c r="AO6" s="65">
        <f t="shared" si="3"/>
        <v>21.4</v>
      </c>
      <c r="AP6" s="65">
        <f t="shared" si="3"/>
        <v>24.8</v>
      </c>
      <c r="AQ6" s="65">
        <f t="shared" si="3"/>
        <v>20.3</v>
      </c>
      <c r="AR6" s="65">
        <f t="shared" si="3"/>
        <v>20.2</v>
      </c>
      <c r="AS6" s="65">
        <f t="shared" si="3"/>
        <v>19.8</v>
      </c>
      <c r="AT6" s="62" t="str">
        <f>IF(AT8="-","",IF(AT8="-","【-】","【"&amp;SUBSTITUTE(TEXT(AT8,"#,##0.0"),"-","△")&amp;"】"))</f>
        <v>【13.3】</v>
      </c>
      <c r="AU6" s="66">
        <f>IF(AU8="-",NA(),AU8)</f>
        <v>86</v>
      </c>
      <c r="AV6" s="66">
        <f t="shared" ref="AV6:BD6" si="4">IF(AV8="-",NA(),AV8)</f>
        <v>403</v>
      </c>
      <c r="AW6" s="66">
        <f t="shared" si="4"/>
        <v>189</v>
      </c>
      <c r="AX6" s="66">
        <f t="shared" si="4"/>
        <v>254</v>
      </c>
      <c r="AY6" s="66">
        <f t="shared" si="4"/>
        <v>327</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238.3</v>
      </c>
      <c r="DL6" s="65">
        <f t="shared" ref="DL6:DT6" si="9">IF(DL8="-",NA(),DL8)</f>
        <v>234.1</v>
      </c>
      <c r="DM6" s="65">
        <f t="shared" si="9"/>
        <v>279.10000000000002</v>
      </c>
      <c r="DN6" s="65">
        <f t="shared" si="9"/>
        <v>298.2</v>
      </c>
      <c r="DO6" s="65">
        <f t="shared" si="9"/>
        <v>295.8</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c r="A7" s="50" t="s">
        <v>111</v>
      </c>
      <c r="B7" s="61">
        <f t="shared" ref="B7:X7" si="10">B8</f>
        <v>2016</v>
      </c>
      <c r="C7" s="61">
        <f t="shared" si="10"/>
        <v>141500</v>
      </c>
      <c r="D7" s="61">
        <f t="shared" si="10"/>
        <v>47</v>
      </c>
      <c r="E7" s="61">
        <f t="shared" si="10"/>
        <v>14</v>
      </c>
      <c r="F7" s="61">
        <f t="shared" si="10"/>
        <v>0</v>
      </c>
      <c r="G7" s="61">
        <f t="shared" si="10"/>
        <v>4</v>
      </c>
      <c r="H7" s="61" t="str">
        <f t="shared" si="10"/>
        <v>神奈川県　相模原市</v>
      </c>
      <c r="I7" s="61" t="str">
        <f t="shared" si="10"/>
        <v>橋本駅北口第２自動車駐車場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16</v>
      </c>
      <c r="S7" s="63" t="str">
        <f t="shared" si="10"/>
        <v>商業施設</v>
      </c>
      <c r="T7" s="63" t="str">
        <f t="shared" si="10"/>
        <v>無</v>
      </c>
      <c r="U7" s="64">
        <f t="shared" si="10"/>
        <v>13925</v>
      </c>
      <c r="V7" s="64">
        <f t="shared" si="10"/>
        <v>455</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10.7</v>
      </c>
      <c r="AK7" s="65">
        <f t="shared" ref="AK7:AS7" si="12">AK8</f>
        <v>50.4</v>
      </c>
      <c r="AL7" s="65">
        <f t="shared" si="12"/>
        <v>27.5</v>
      </c>
      <c r="AM7" s="65">
        <f t="shared" si="12"/>
        <v>38.700000000000003</v>
      </c>
      <c r="AN7" s="65">
        <f t="shared" si="12"/>
        <v>49.7</v>
      </c>
      <c r="AO7" s="65">
        <f t="shared" si="12"/>
        <v>21.4</v>
      </c>
      <c r="AP7" s="65">
        <f t="shared" si="12"/>
        <v>24.8</v>
      </c>
      <c r="AQ7" s="65">
        <f t="shared" si="12"/>
        <v>20.3</v>
      </c>
      <c r="AR7" s="65">
        <f t="shared" si="12"/>
        <v>20.2</v>
      </c>
      <c r="AS7" s="65">
        <f t="shared" si="12"/>
        <v>19.8</v>
      </c>
      <c r="AT7" s="62"/>
      <c r="AU7" s="66">
        <f>AU8</f>
        <v>86</v>
      </c>
      <c r="AV7" s="66">
        <f t="shared" ref="AV7:BD7" si="13">AV8</f>
        <v>403</v>
      </c>
      <c r="AW7" s="66">
        <f t="shared" si="13"/>
        <v>189</v>
      </c>
      <c r="AX7" s="66">
        <f t="shared" si="13"/>
        <v>254</v>
      </c>
      <c r="AY7" s="66">
        <f t="shared" si="13"/>
        <v>327</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113</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238.3</v>
      </c>
      <c r="DL7" s="65">
        <f t="shared" ref="DL7:DT7" si="17">DL8</f>
        <v>234.1</v>
      </c>
      <c r="DM7" s="65">
        <f t="shared" si="17"/>
        <v>279.10000000000002</v>
      </c>
      <c r="DN7" s="65">
        <f t="shared" si="17"/>
        <v>298.2</v>
      </c>
      <c r="DO7" s="65">
        <f t="shared" si="17"/>
        <v>295.8</v>
      </c>
      <c r="DP7" s="65">
        <f t="shared" si="17"/>
        <v>128.80000000000001</v>
      </c>
      <c r="DQ7" s="65">
        <f t="shared" si="17"/>
        <v>129.9</v>
      </c>
      <c r="DR7" s="65">
        <f t="shared" si="17"/>
        <v>131.6</v>
      </c>
      <c r="DS7" s="65">
        <f t="shared" si="17"/>
        <v>134.19999999999999</v>
      </c>
      <c r="DT7" s="65">
        <f t="shared" si="17"/>
        <v>134.4</v>
      </c>
      <c r="DU7" s="62"/>
    </row>
    <row r="8" spans="1:125" s="67" customFormat="1">
      <c r="A8" s="50"/>
      <c r="B8" s="68">
        <v>2016</v>
      </c>
      <c r="C8" s="68">
        <v>141500</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16</v>
      </c>
      <c r="S8" s="70" t="s">
        <v>123</v>
      </c>
      <c r="T8" s="70" t="s">
        <v>124</v>
      </c>
      <c r="U8" s="71">
        <v>13925</v>
      </c>
      <c r="V8" s="71">
        <v>455</v>
      </c>
      <c r="W8" s="71">
        <v>300</v>
      </c>
      <c r="X8" s="70" t="s">
        <v>125</v>
      </c>
      <c r="Y8" s="72">
        <v>82</v>
      </c>
      <c r="Z8" s="72">
        <v>78</v>
      </c>
      <c r="AA8" s="72">
        <v>64</v>
      </c>
      <c r="AB8" s="72">
        <v>66</v>
      </c>
      <c r="AC8" s="72">
        <v>62</v>
      </c>
      <c r="AD8" s="72">
        <v>124.7</v>
      </c>
      <c r="AE8" s="72">
        <v>135.6</v>
      </c>
      <c r="AF8" s="72">
        <v>176.5</v>
      </c>
      <c r="AG8" s="72">
        <v>231.4</v>
      </c>
      <c r="AH8" s="72">
        <v>151.19999999999999</v>
      </c>
      <c r="AI8" s="69">
        <v>275.39999999999998</v>
      </c>
      <c r="AJ8" s="72">
        <v>10.7</v>
      </c>
      <c r="AK8" s="72">
        <v>50.4</v>
      </c>
      <c r="AL8" s="72">
        <v>27.5</v>
      </c>
      <c r="AM8" s="72">
        <v>38.700000000000003</v>
      </c>
      <c r="AN8" s="72">
        <v>49.7</v>
      </c>
      <c r="AO8" s="72">
        <v>21.4</v>
      </c>
      <c r="AP8" s="72">
        <v>24.8</v>
      </c>
      <c r="AQ8" s="72">
        <v>20.3</v>
      </c>
      <c r="AR8" s="72">
        <v>20.2</v>
      </c>
      <c r="AS8" s="72">
        <v>19.8</v>
      </c>
      <c r="AT8" s="69">
        <v>13.3</v>
      </c>
      <c r="AU8" s="73">
        <v>86</v>
      </c>
      <c r="AV8" s="73">
        <v>403</v>
      </c>
      <c r="AW8" s="73">
        <v>189</v>
      </c>
      <c r="AX8" s="73">
        <v>254</v>
      </c>
      <c r="AY8" s="73">
        <v>327</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77559</v>
      </c>
      <c r="CO8" s="72" t="s">
        <v>118</v>
      </c>
      <c r="CP8" s="72" t="s">
        <v>118</v>
      </c>
      <c r="CQ8" s="72" t="s">
        <v>118</v>
      </c>
      <c r="CR8" s="72" t="s">
        <v>118</v>
      </c>
      <c r="CS8" s="72" t="s">
        <v>118</v>
      </c>
      <c r="CT8" s="72" t="s">
        <v>118</v>
      </c>
      <c r="CU8" s="72" t="s">
        <v>118</v>
      </c>
      <c r="CV8" s="72" t="s">
        <v>118</v>
      </c>
      <c r="CW8" s="72" t="s">
        <v>118</v>
      </c>
      <c r="CX8" s="72" t="s">
        <v>118</v>
      </c>
      <c r="CY8" s="69" t="s">
        <v>118</v>
      </c>
      <c r="CZ8" s="72">
        <v>1623</v>
      </c>
      <c r="DA8" s="72">
        <v>1228</v>
      </c>
      <c r="DB8" s="72">
        <v>1007</v>
      </c>
      <c r="DC8" s="72">
        <v>930</v>
      </c>
      <c r="DD8" s="72">
        <v>871</v>
      </c>
      <c r="DE8" s="72">
        <v>425</v>
      </c>
      <c r="DF8" s="72">
        <v>329.2</v>
      </c>
      <c r="DG8" s="72">
        <v>249.7</v>
      </c>
      <c r="DH8" s="72">
        <v>279.60000000000002</v>
      </c>
      <c r="DI8" s="72">
        <v>236.7</v>
      </c>
      <c r="DJ8" s="69">
        <v>122.6</v>
      </c>
      <c r="DK8" s="72">
        <v>238.3</v>
      </c>
      <c r="DL8" s="72">
        <v>234.1</v>
      </c>
      <c r="DM8" s="72">
        <v>279.10000000000002</v>
      </c>
      <c r="DN8" s="72">
        <v>298.2</v>
      </c>
      <c r="DO8" s="72">
        <v>295.8</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2018-03-16T08:05:01Z</cp:lastPrinted>
  <dcterms:created xsi:type="dcterms:W3CDTF">2018-02-09T01:46:07Z</dcterms:created>
  <dcterms:modified xsi:type="dcterms:W3CDTF">2018-03-26T01:38:14Z</dcterms:modified>
  <cp:category/>
</cp:coreProperties>
</file>