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22静岡県浜松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GQ52" i="4" s="1"/>
  <c r="BH7" i="5"/>
  <c r="BG7" i="5"/>
  <c r="BF7" i="5"/>
  <c r="BD7" i="5"/>
  <c r="CS53" i="4" s="1"/>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HX10" i="4" s="1"/>
  <c r="U7" i="5"/>
  <c r="LJ8" i="4" s="1"/>
  <c r="T7" i="5"/>
  <c r="S7" i="5"/>
  <c r="R7" i="5"/>
  <c r="DU10" i="4" s="1"/>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BG53" i="4"/>
  <c r="AN53" i="4"/>
  <c r="U53" i="4"/>
  <c r="LH52" i="4"/>
  <c r="KO52" i="4"/>
  <c r="JV52" i="4"/>
  <c r="HJ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AQ10" i="4"/>
  <c r="B10" i="4"/>
  <c r="JQ8" i="4"/>
  <c r="HX8" i="4"/>
  <c r="DU8" i="4"/>
  <c r="CF8" i="4"/>
  <c r="AQ8" i="4"/>
  <c r="B6" i="4"/>
  <c r="BZ76" i="4" l="1"/>
  <c r="MI76" i="4"/>
  <c r="HJ51" i="4"/>
  <c r="MA30" i="4"/>
  <c r="IT76" i="4"/>
  <c r="CS51" i="4"/>
  <c r="HJ30" i="4"/>
  <c r="CS30" i="4"/>
  <c r="MA51" i="4"/>
  <c r="C11" i="5"/>
  <c r="D11" i="5"/>
  <c r="E11" i="5"/>
  <c r="B11" i="5"/>
  <c r="BK76" i="4" l="1"/>
  <c r="LH51" i="4"/>
  <c r="BZ51" i="4"/>
  <c r="BZ30" i="4"/>
  <c r="LT76" i="4"/>
  <c r="GQ51" i="4"/>
  <c r="LH30" i="4"/>
  <c r="IE76" i="4"/>
  <c r="GQ30" i="4"/>
  <c r="KP76" i="4"/>
  <c r="FE51" i="4"/>
  <c r="HA76" i="4"/>
  <c r="AN51" i="4"/>
  <c r="FE30" i="4"/>
  <c r="JV51" i="4"/>
  <c r="JV30" i="4"/>
  <c r="AN30" i="4"/>
  <c r="AG76" i="4"/>
  <c r="BG30" i="4"/>
  <c r="KO30" i="4"/>
  <c r="HP76" i="4"/>
  <c r="BG51" i="4"/>
  <c r="AV76" i="4"/>
  <c r="KO51" i="4"/>
  <c r="LE76" i="4"/>
  <c r="FX30" i="4"/>
  <c r="FX51" i="4"/>
  <c r="KA76" i="4"/>
  <c r="EL51" i="4"/>
  <c r="JC30" i="4"/>
  <c r="U30" i="4"/>
  <c r="R76"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<sst xmlns="http://schemas.openxmlformats.org/spreadsheetml/2006/main" count="286" uniqueCount="136">
  <si>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</si>
  <si>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</si>
  <si>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</si>
  <si>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</si>
  <si>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</si>
  <si>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</si>
  <si>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</si>
  <si>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</si>
  <si>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</si>
  <si>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</si>
  <si>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</si>
  <si>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</si>
  <si>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</si>
  <si>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</si>
  <si>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</si>
  <si>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</si>
  <si>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</si>
  <si>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</si>
  <si>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</si>
  <si>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</si>
  <si>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</si>
  <si>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</si>
  <si>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</si>
  <si>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</si>
  <si>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</si>
  <si>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</si>
  <si>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</si>
  <si>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</si>
  <si>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</si>
  <si>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</si>
  <si>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</si>
  <si>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</si>
  <si>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</si>
  <si>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</si>
  <si>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</si>
  <si>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</si>
  <si>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</si>
  <si>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</si>
  <si>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</si>
  <si>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</si>
  <si>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</si>
  <si>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</si>
  <si>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</si>
  <si>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</si>
  <si>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</si>
  <si>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</si>
  <si>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</si>
  <si>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</si>
  <si>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</si>
  <si>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</si>
  <si>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</si>
  <si>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</si>
  <si>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</si>
  <si>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</si>
  <si>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</si>
  <si>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</si>
  <si>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</si>
  <si>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</si>
  <si>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</si>
  <si>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</si>
  <si>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</si>
  <si>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</si>
  <si>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</si>
  <si>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</si>
  <si>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</si>
  <si>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</si>
  <si>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</si>
  <si>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</si>
  <si>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</si>
  <si>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</si>
  <si>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</si>
  <si>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</si>
  <si>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</si>
  <si>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</si>
  <si>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</si>
  <si>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</si>
  <si>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</si>
  <si>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</si>
  <si>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</si>
  <si>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</si>
  <si>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</si>
  <si>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</si>
  <si>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</si>
  <si>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</si>
  <si>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</si>
  <si>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</si>
  <si>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</si>
  <si>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</si>
  <si>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</si>
  <si>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</si>
  <si>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</si>
  <si>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</si>
  <si>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</si>
  <si>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</si>
  <si>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</si>
  <si>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</si>
  <si>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</si>
  <si>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</si>
  <si>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</si>
  <si>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</si>
  <si>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</si>
  <si>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</si>
  <si>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</si>
  <si>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</si>
  <si>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</si>
  <si>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</si>
  <si>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</si>
  <si>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</si>
  <si>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</si>
  <si>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</si>
  <si>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</si>
  <si>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</si>
  <si>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</si>
  <si>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</si>
  <si>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静岡県　浜松市</t>
  </si>
  <si>
    <t>新川駐車場</t>
  </si>
  <si>
    <t>法非適用</t>
  </si>
  <si>
    <t>駐車場整備事業</t>
  </si>
  <si>
    <t>-</t>
  </si>
  <si>
    <t>Ａ３Ｂ１</t>
  </si>
  <si>
    <t>該当数値なし</t>
  </si>
  <si>
    <t>届出駐車場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</si>
  <si>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</si>
  <si>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</si>
  <si>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</si>
  <si>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</si>
  <si>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</si>
  <si>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</si>
  <si>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</si>
  <si>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</si>
  <si>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</si>
  <si>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</si>
  <si>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当該駐車場については、平面駐車場であるため当面大規模な改修工事予定されてない状況である。</t>
    <rPh sb="1" eb="3">
      <t>トウガイ</t>
    </rPh>
    <rPh sb="3" eb="6">
      <t>チュウシャジョウ</t>
    </rPh>
    <rPh sb="12" eb="14">
      <t>ヘイメン</t>
    </rPh>
    <rPh sb="14" eb="17">
      <t>チュウシャジョウ</t>
    </rPh>
    <rPh sb="22" eb="24">
      <t>トウメン</t>
    </rPh>
    <rPh sb="24" eb="27">
      <t>ダイキボ</t>
    </rPh>
    <rPh sb="28" eb="30">
      <t>カイシュウ</t>
    </rPh>
    <rPh sb="30" eb="32">
      <t>コウジ</t>
    </rPh>
    <rPh sb="32" eb="34">
      <t>ヨテイ</t>
    </rPh>
    <rPh sb="39" eb="41">
      <t>ジョウキョウ</t>
    </rPh>
    <phoneticPr fontId="6"/>
  </si>
  <si>
    <t>　⑪稼働率を見ると、類似施設平均値を下回っているが、平成28年度に急激に上昇している。これは、周辺の民間駐車場事業者の撤退によるものと考えられ、今後も稼働率については順調に推移すると考えられる。</t>
    <rPh sb="2" eb="4">
      <t>カドウ</t>
    </rPh>
    <rPh sb="4" eb="5">
      <t>リツ</t>
    </rPh>
    <rPh sb="6" eb="7">
      <t>ミ</t>
    </rPh>
    <rPh sb="10" eb="12">
      <t>ルイジ</t>
    </rPh>
    <rPh sb="12" eb="14">
      <t>シセツ</t>
    </rPh>
    <rPh sb="14" eb="17">
      <t>ヘイキンチ</t>
    </rPh>
    <rPh sb="18" eb="20">
      <t>シタマワ</t>
    </rPh>
    <rPh sb="26" eb="28">
      <t>ヘイセイ</t>
    </rPh>
    <rPh sb="30" eb="32">
      <t>ネンド</t>
    </rPh>
    <rPh sb="33" eb="35">
      <t>キュウゲキ</t>
    </rPh>
    <rPh sb="36" eb="38">
      <t>ジョウショウ</t>
    </rPh>
    <rPh sb="47" eb="49">
      <t>シュウヘン</t>
    </rPh>
    <rPh sb="50" eb="52">
      <t>ミンカン</t>
    </rPh>
    <rPh sb="52" eb="55">
      <t>チュウシャジョウ</t>
    </rPh>
    <rPh sb="55" eb="57">
      <t>ジギョウ</t>
    </rPh>
    <rPh sb="57" eb="58">
      <t>シャ</t>
    </rPh>
    <rPh sb="59" eb="61">
      <t>テッタイ</t>
    </rPh>
    <rPh sb="67" eb="68">
      <t>カンガ</t>
    </rPh>
    <rPh sb="72" eb="74">
      <t>コンゴ</t>
    </rPh>
    <rPh sb="75" eb="77">
      <t>カドウ</t>
    </rPh>
    <rPh sb="77" eb="78">
      <t>リツ</t>
    </rPh>
    <rPh sb="83" eb="85">
      <t>ジュンチョウ</t>
    </rPh>
    <rPh sb="86" eb="88">
      <t>スイイ</t>
    </rPh>
    <rPh sb="91" eb="92">
      <t>カンガ</t>
    </rPh>
    <phoneticPr fontId="6"/>
  </si>
  <si>
    <t>　④売上高ＧＤＰ比率及び⑤ＥＢＩＴＤＡからなどの指標では類似施設平均値を超えており、順調な運営がなされていると考えられる。
　一方、⑪稼働率については、類似施設平均値を下回る状況が続いており、今後、稼働率の向上の取組が必要と考える。</t>
    <rPh sb="24" eb="26">
      <t>シヒョウ</t>
    </rPh>
    <rPh sb="28" eb="30">
      <t>ルイジ</t>
    </rPh>
    <rPh sb="30" eb="32">
      <t>シセツ</t>
    </rPh>
    <rPh sb="32" eb="35">
      <t>ヘイキンチ</t>
    </rPh>
    <rPh sb="36" eb="37">
      <t>コ</t>
    </rPh>
    <rPh sb="42" eb="44">
      <t>ジュンチョウ</t>
    </rPh>
    <rPh sb="45" eb="47">
      <t>ウンエイ</t>
    </rPh>
    <rPh sb="55" eb="56">
      <t>カンガ</t>
    </rPh>
    <rPh sb="63" eb="65">
      <t>イッポウ</t>
    </rPh>
    <rPh sb="67" eb="69">
      <t>カドウ</t>
    </rPh>
    <rPh sb="69" eb="70">
      <t>リツ</t>
    </rPh>
    <rPh sb="76" eb="78">
      <t>ルイジ</t>
    </rPh>
    <rPh sb="78" eb="80">
      <t>シセツ</t>
    </rPh>
    <rPh sb="80" eb="83">
      <t>ヘイキンチ</t>
    </rPh>
    <rPh sb="84" eb="86">
      <t>シタマワ</t>
    </rPh>
    <rPh sb="87" eb="89">
      <t>ジョウキョウ</t>
    </rPh>
    <rPh sb="90" eb="91">
      <t>ツヅ</t>
    </rPh>
    <rPh sb="96" eb="98">
      <t>コンゴ</t>
    </rPh>
    <rPh sb="99" eb="101">
      <t>カドウ</t>
    </rPh>
    <rPh sb="101" eb="102">
      <t>リツ</t>
    </rPh>
    <rPh sb="103" eb="105">
      <t>コウジョウ</t>
    </rPh>
    <rPh sb="106" eb="108">
      <t>トリクミ</t>
    </rPh>
    <rPh sb="109" eb="111">
      <t>ヒツヨウ</t>
    </rPh>
    <rPh sb="112" eb="113">
      <t>カンガ</t>
    </rPh>
    <phoneticPr fontId="6"/>
  </si>
  <si>
    <r>
      <t>　平成28年度までの直近5年間では、④売上高ＧＯＰ比率及び⑤ＥＢＩＴＤＡとも類似施設平均値を超えており、概ね順調に運営されていると考える。
　一方、①収益的収支比率については、平成27年度以降減少傾向となっている。これは、平成27年度より利用料金制を採用し、指定管理者の自主事業による改修工事等が行われたことにより、営業費用</t>
    </r>
    <r>
      <rPr>
        <sz val="11"/>
        <rFont val="ＭＳ ゴシック"/>
        <family val="3"/>
        <charset val="128"/>
      </rPr>
      <t>が</t>
    </r>
    <r>
      <rPr>
        <sz val="11"/>
        <color theme="1"/>
        <rFont val="ＭＳ ゴシック"/>
        <family val="3"/>
        <charset val="128"/>
      </rPr>
      <t>増加したためと考えられる。</t>
    </r>
    <rPh sb="1" eb="3">
      <t>ヘイセイ</t>
    </rPh>
    <rPh sb="5" eb="7">
      <t>ネンド</t>
    </rPh>
    <rPh sb="10" eb="12">
      <t>チョッキン</t>
    </rPh>
    <rPh sb="13" eb="14">
      <t>ネン</t>
    </rPh>
    <rPh sb="14" eb="15">
      <t>カン</t>
    </rPh>
    <rPh sb="19" eb="21">
      <t>ウリアゲ</t>
    </rPh>
    <rPh sb="21" eb="22">
      <t>ダカ</t>
    </rPh>
    <rPh sb="25" eb="27">
      <t>ヒリツ</t>
    </rPh>
    <rPh sb="27" eb="28">
      <t>オヨ</t>
    </rPh>
    <rPh sb="38" eb="40">
      <t>ルイジ</t>
    </rPh>
    <rPh sb="40" eb="42">
      <t>シセツ</t>
    </rPh>
    <rPh sb="42" eb="45">
      <t>ヘイキンチ</t>
    </rPh>
    <rPh sb="46" eb="47">
      <t>コ</t>
    </rPh>
    <rPh sb="52" eb="53">
      <t>オオム</t>
    </rPh>
    <rPh sb="54" eb="56">
      <t>ジュンチョウ</t>
    </rPh>
    <rPh sb="57" eb="59">
      <t>ウンエイ</t>
    </rPh>
    <rPh sb="65" eb="66">
      <t>カンガ</t>
    </rPh>
    <rPh sb="71" eb="73">
      <t>イッポウ</t>
    </rPh>
    <rPh sb="75" eb="77">
      <t>シュウエキ</t>
    </rPh>
    <rPh sb="77" eb="78">
      <t>テキ</t>
    </rPh>
    <rPh sb="78" eb="80">
      <t>シュウシ</t>
    </rPh>
    <rPh sb="80" eb="82">
      <t>ヒリツ</t>
    </rPh>
    <rPh sb="88" eb="90">
      <t>ヘイセイ</t>
    </rPh>
    <rPh sb="92" eb="94">
      <t>ネンド</t>
    </rPh>
    <rPh sb="94" eb="96">
      <t>イコウ</t>
    </rPh>
    <rPh sb="96" eb="98">
      <t>ゲンショウ</t>
    </rPh>
    <rPh sb="98" eb="100">
      <t>ケイコウ</t>
    </rPh>
    <rPh sb="111" eb="113">
      <t>ヘイセイ</t>
    </rPh>
    <rPh sb="115" eb="117">
      <t>ネンド</t>
    </rPh>
    <rPh sb="119" eb="121">
      <t>リヨウ</t>
    </rPh>
    <rPh sb="121" eb="123">
      <t>リョウキン</t>
    </rPh>
    <rPh sb="123" eb="124">
      <t>セイ</t>
    </rPh>
    <rPh sb="125" eb="127">
      <t>サイヨウ</t>
    </rPh>
    <rPh sb="129" eb="131">
      <t>シテイ</t>
    </rPh>
    <rPh sb="135" eb="137">
      <t>ジシュ</t>
    </rPh>
    <rPh sb="137" eb="139">
      <t>ジギョウ</t>
    </rPh>
    <rPh sb="142" eb="144">
      <t>カイシュウ</t>
    </rPh>
    <rPh sb="144" eb="146">
      <t>コウジ</t>
    </rPh>
    <rPh sb="146" eb="147">
      <t>トウ</t>
    </rPh>
    <rPh sb="148" eb="149">
      <t>オコナ</t>
    </rPh>
    <rPh sb="158" eb="160">
      <t>エイギョウ</t>
    </rPh>
    <rPh sb="160" eb="162">
      <t>ヒヨウ</t>
    </rPh>
    <rPh sb="163" eb="165">
      <t>ゾウカ</t>
    </rPh>
    <rPh sb="170" eb="171">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</si>
</sst>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479.9</c:v>
                </c:pt>
                <c:pt idx="1">
                  <c:v>481.5</c:v>
                </c:pt>
                <c:pt idx="2">
                  <c:v>426.9</c:v>
                </c:pt>
                <c:pt idx="3">
                  <c:v>290.7</c:v>
                </c:pt>
                <c:pt idx="4">
                  <c:v>241.2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2770888"/>
        <c:axId val="32277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2770888"/>
        <c:axId val="322771280"/>
      </c:lineChart>
      <c:dateAx>
        <c:axId val="322770888"/>
        <c:scaling>
          <c:orientation val="minMax"/>
        </c:scaling>
        <c:delete val="1"/>
        <c:axPos val="b"/>
        <c:numFmt formatCode="ge" sourceLinked="1"/>
        <c:majorTickMark val="none"/>
        <c:minorTickMark val="none"/>
        <c:tickLblPos val="none"/>
        <c:crossAx val="322771280"/>
        <c:crosses val="autoZero"/>
        <c:auto val="1"/>
        <c:lblOffset val="100"/>
        <c:baseTimeUnit val="years"/>
      </c:dateAx>
      <c:valAx>
        <c:axId val="32277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2772064"/>
        <c:axId val="3227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2772064"/>
        <c:axId val="322772456"/>
      </c:lineChart>
      <c:dateAx>
        <c:axId val="322772064"/>
        <c:scaling>
          <c:orientation val="minMax"/>
        </c:scaling>
        <c:delete val="1"/>
        <c:axPos val="b"/>
        <c:numFmt formatCode="ge" sourceLinked="1"/>
        <c:majorTickMark val="none"/>
        <c:minorTickMark val="none"/>
        <c:tickLblPos val="none"/>
        <c:crossAx val="322772456"/>
        <c:crosses val="autoZero"/>
        <c:auto val="1"/>
        <c:lblOffset val="100"/>
        <c:baseTimeUnit val="years"/>
      </c:dateAx>
      <c:valAx>
        <c:axId val="32277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2773240"/>
        <c:axId val="3227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2773240"/>
        <c:axId val="322773632"/>
      </c:lineChart>
      <c:dateAx>
        <c:axId val="322773240"/>
        <c:scaling>
          <c:orientation val="minMax"/>
        </c:scaling>
        <c:delete val="1"/>
        <c:axPos val="b"/>
        <c:numFmt formatCode="ge" sourceLinked="1"/>
        <c:majorTickMark val="none"/>
        <c:minorTickMark val="none"/>
        <c:tickLblPos val="none"/>
        <c:crossAx val="322773632"/>
        <c:crosses val="autoZero"/>
        <c:auto val="1"/>
        <c:lblOffset val="100"/>
        <c:baseTimeUnit val="years"/>
      </c:dateAx>
      <c:valAx>
        <c:axId val="32277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2774416"/>
        <c:axId val="3227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2774416"/>
        <c:axId val="322774808"/>
      </c:lineChart>
      <c:dateAx>
        <c:axId val="322774416"/>
        <c:scaling>
          <c:orientation val="minMax"/>
        </c:scaling>
        <c:delete val="1"/>
        <c:axPos val="b"/>
        <c:numFmt formatCode="ge" sourceLinked="1"/>
        <c:majorTickMark val="none"/>
        <c:minorTickMark val="none"/>
        <c:tickLblPos val="none"/>
        <c:crossAx val="322774808"/>
        <c:crosses val="autoZero"/>
        <c:auto val="1"/>
        <c:lblOffset val="100"/>
        <c:baseTimeUnit val="years"/>
      </c:dateAx>
      <c:valAx>
        <c:axId val="32277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2775592"/>
        <c:axId val="3227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2775592"/>
        <c:axId val="322775984"/>
      </c:lineChart>
      <c:dateAx>
        <c:axId val="322775592"/>
        <c:scaling>
          <c:orientation val="minMax"/>
        </c:scaling>
        <c:delete val="1"/>
        <c:axPos val="b"/>
        <c:numFmt formatCode="ge" sourceLinked="1"/>
        <c:majorTickMark val="none"/>
        <c:minorTickMark val="none"/>
        <c:tickLblPos val="none"/>
        <c:crossAx val="322775984"/>
        <c:crosses val="autoZero"/>
        <c:auto val="1"/>
        <c:lblOffset val="100"/>
        <c:baseTimeUnit val="years"/>
      </c:dateAx>
      <c:valAx>
        <c:axId val="32277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2933072"/>
        <c:axId val="59293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2933072"/>
        <c:axId val="592933464"/>
      </c:lineChart>
      <c:dateAx>
        <c:axId val="592933072"/>
        <c:scaling>
          <c:orientation val="minMax"/>
        </c:scaling>
        <c:delete val="1"/>
        <c:axPos val="b"/>
        <c:numFmt formatCode="ge" sourceLinked="1"/>
        <c:majorTickMark val="none"/>
        <c:minorTickMark val="none"/>
        <c:tickLblPos val="none"/>
        <c:crossAx val="592933464"/>
        <c:crosses val="autoZero"/>
        <c:auto val="1"/>
        <c:lblOffset val="100"/>
        <c:baseTimeUnit val="years"/>
      </c:dateAx>
      <c:valAx>
        <c:axId val="59293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293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152.5</c:v>
                </c:pt>
                <c:pt idx="1">
                  <c:v>140</c:v>
                </c:pt>
                <c:pt idx="2">
                  <c:v>150</c:v>
                </c:pt>
                <c:pt idx="3">
                  <c:v>157.5</c:v>
                </c:pt>
                <c:pt idx="4">
                  <c:v>227.5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2934248"/>
        <c:axId val="5929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2934248"/>
        <c:axId val="592934640"/>
      </c:lineChart>
      <c:dateAx>
        <c:axId val="592934248"/>
        <c:scaling>
          <c:orientation val="minMax"/>
        </c:scaling>
        <c:delete val="1"/>
        <c:axPos val="b"/>
        <c:numFmt formatCode="ge" sourceLinked="1"/>
        <c:majorTickMark val="none"/>
        <c:minorTickMark val="none"/>
        <c:tickLblPos val="none"/>
        <c:crossAx val="592934640"/>
        <c:crosses val="autoZero"/>
        <c:auto val="1"/>
        <c:lblOffset val="100"/>
        <c:baseTimeUnit val="years"/>
      </c:dateAx>
      <c:valAx>
        <c:axId val="59293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293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78.900000000000006</c:v>
                </c:pt>
                <c:pt idx="1">
                  <c:v>79.099999999999994</c:v>
                </c:pt>
                <c:pt idx="2">
                  <c:v>76.599999999999994</c:v>
                </c:pt>
                <c:pt idx="3">
                  <c:v>65.599999999999994</c:v>
                </c:pt>
                <c:pt idx="4">
                  <c:v>58.5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2935424"/>
        <c:axId val="59293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2935424"/>
        <c:axId val="592935816"/>
      </c:lineChart>
      <c:dateAx>
        <c:axId val="592935424"/>
        <c:scaling>
          <c:orientation val="minMax"/>
        </c:scaling>
        <c:delete val="1"/>
        <c:axPos val="b"/>
        <c:numFmt formatCode="ge" sourceLinked="1"/>
        <c:majorTickMark val="none"/>
        <c:minorTickMark val="none"/>
        <c:tickLblPos val="none"/>
        <c:crossAx val="592935816"/>
        <c:crosses val="autoZero"/>
        <c:auto val="1"/>
        <c:lblOffset val="100"/>
        <c:baseTimeUnit val="years"/>
      </c:dateAx>
      <c:valAx>
        <c:axId val="59293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29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11356</c:v>
                </c:pt>
                <c:pt idx="1">
                  <c:v>9981</c:v>
                </c:pt>
                <c:pt idx="2">
                  <c:v>8890</c:v>
                </c:pt>
                <c:pt idx="3">
                  <c:v>7671</c:v>
                </c:pt>
                <c:pt idx="4">
                  <c:v>9072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2936600"/>
        <c:axId val="5929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2936600"/>
        <c:axId val="592936992"/>
      </c:lineChart>
      <c:dateAx>
        <c:axId val="592936600"/>
        <c:scaling>
          <c:orientation val="minMax"/>
        </c:scaling>
        <c:delete val="1"/>
        <c:axPos val="b"/>
        <c:numFmt formatCode="ge" sourceLinked="1"/>
        <c:majorTickMark val="none"/>
        <c:minorTickMark val="none"/>
        <c:tickLblPos val="none"/>
        <c:crossAx val="592936992"/>
        <c:crosses val="autoZero"/>
        <c:auto val="1"/>
        <c:lblOffset val="100"/>
        <c:baseTimeUnit val="years"/>
      </c:dateAx>
      <c:valAx>
        <c:axId val="59293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293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静岡県浜松市　新川駐車場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1385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52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479.9</v>
      </c>
      <c r="V31" s="117"/>
      <c r="W31" s="117"/>
      <c r="X31" s="117"/>
      <c r="Y31" s="117"/>
      <c r="Z31" s="117"/>
      <c r="AA31" s="117"/>
      <c r="AB31" s="117"/>
      <c r="AC31" s="117"/>
      <c r="AD31" s="117"/>
      <c r="AE31" s="117"/>
      <c r="AF31" s="117"/>
      <c r="AG31" s="117"/>
      <c r="AH31" s="117"/>
      <c r="AI31" s="117"/>
      <c r="AJ31" s="117"/>
      <c r="AK31" s="117"/>
      <c r="AL31" s="117"/>
      <c r="AM31" s="117"/>
      <c r="AN31" s="117">
        <f>データ!Z7</f>
        <v>481.5</v>
      </c>
      <c r="AO31" s="117"/>
      <c r="AP31" s="117"/>
      <c r="AQ31" s="117"/>
      <c r="AR31" s="117"/>
      <c r="AS31" s="117"/>
      <c r="AT31" s="117"/>
      <c r="AU31" s="117"/>
      <c r="AV31" s="117"/>
      <c r="AW31" s="117"/>
      <c r="AX31" s="117"/>
      <c r="AY31" s="117"/>
      <c r="AZ31" s="117"/>
      <c r="BA31" s="117"/>
      <c r="BB31" s="117"/>
      <c r="BC31" s="117"/>
      <c r="BD31" s="117"/>
      <c r="BE31" s="117"/>
      <c r="BF31" s="117"/>
      <c r="BG31" s="117">
        <f>データ!AA7</f>
        <v>426.9</v>
      </c>
      <c r="BH31" s="117"/>
      <c r="BI31" s="117"/>
      <c r="BJ31" s="117"/>
      <c r="BK31" s="117"/>
      <c r="BL31" s="117"/>
      <c r="BM31" s="117"/>
      <c r="BN31" s="117"/>
      <c r="BO31" s="117"/>
      <c r="BP31" s="117"/>
      <c r="BQ31" s="117"/>
      <c r="BR31" s="117"/>
      <c r="BS31" s="117"/>
      <c r="BT31" s="117"/>
      <c r="BU31" s="117"/>
      <c r="BV31" s="117"/>
      <c r="BW31" s="117"/>
      <c r="BX31" s="117"/>
      <c r="BY31" s="117"/>
      <c r="BZ31" s="117">
        <f>データ!AB7</f>
        <v>290.7</v>
      </c>
      <c r="CA31" s="117"/>
      <c r="CB31" s="117"/>
      <c r="CC31" s="117"/>
      <c r="CD31" s="117"/>
      <c r="CE31" s="117"/>
      <c r="CF31" s="117"/>
      <c r="CG31" s="117"/>
      <c r="CH31" s="117"/>
      <c r="CI31" s="117"/>
      <c r="CJ31" s="117"/>
      <c r="CK31" s="117"/>
      <c r="CL31" s="117"/>
      <c r="CM31" s="117"/>
      <c r="CN31" s="117"/>
      <c r="CO31" s="117"/>
      <c r="CP31" s="117"/>
      <c r="CQ31" s="117"/>
      <c r="CR31" s="117"/>
      <c r="CS31" s="117">
        <f>データ!AC7</f>
        <v>241.2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152.5</v>
      </c>
      <c r="JD31" s="119"/>
      <c r="JE31" s="119"/>
      <c r="JF31" s="119"/>
      <c r="JG31" s="119"/>
      <c r="JH31" s="119"/>
      <c r="JI31" s="119"/>
      <c r="JJ31" s="119"/>
      <c r="JK31" s="119"/>
      <c r="JL31" s="119"/>
      <c r="JM31" s="119"/>
      <c r="JN31" s="119"/>
      <c r="JO31" s="119"/>
      <c r="JP31" s="119"/>
      <c r="JQ31" s="119"/>
      <c r="JR31" s="119"/>
      <c r="JS31" s="119"/>
      <c r="JT31" s="119"/>
      <c r="JU31" s="120"/>
      <c r="JV31" s="118">
        <f>データ!DL7</f>
        <v>140</v>
      </c>
      <c r="JW31" s="119"/>
      <c r="JX31" s="119"/>
      <c r="JY31" s="119"/>
      <c r="JZ31" s="119"/>
      <c r="KA31" s="119"/>
      <c r="KB31" s="119"/>
      <c r="KC31" s="119"/>
      <c r="KD31" s="119"/>
      <c r="KE31" s="119"/>
      <c r="KF31" s="119"/>
      <c r="KG31" s="119"/>
      <c r="KH31" s="119"/>
      <c r="KI31" s="119"/>
      <c r="KJ31" s="119"/>
      <c r="KK31" s="119"/>
      <c r="KL31" s="119"/>
      <c r="KM31" s="119"/>
      <c r="KN31" s="120"/>
      <c r="KO31" s="118">
        <f>データ!DM7</f>
        <v>150</v>
      </c>
      <c r="KP31" s="119"/>
      <c r="KQ31" s="119"/>
      <c r="KR31" s="119"/>
      <c r="KS31" s="119"/>
      <c r="KT31" s="119"/>
      <c r="KU31" s="119"/>
      <c r="KV31" s="119"/>
      <c r="KW31" s="119"/>
      <c r="KX31" s="119"/>
      <c r="KY31" s="119"/>
      <c r="KZ31" s="119"/>
      <c r="LA31" s="119"/>
      <c r="LB31" s="119"/>
      <c r="LC31" s="119"/>
      <c r="LD31" s="119"/>
      <c r="LE31" s="119"/>
      <c r="LF31" s="119"/>
      <c r="LG31" s="120"/>
      <c r="LH31" s="118">
        <f>データ!DN7</f>
        <v>157.5</v>
      </c>
      <c r="LI31" s="119"/>
      <c r="LJ31" s="119"/>
      <c r="LK31" s="119"/>
      <c r="LL31" s="119"/>
      <c r="LM31" s="119"/>
      <c r="LN31" s="119"/>
      <c r="LO31" s="119"/>
      <c r="LP31" s="119"/>
      <c r="LQ31" s="119"/>
      <c r="LR31" s="119"/>
      <c r="LS31" s="119"/>
      <c r="LT31" s="119"/>
      <c r="LU31" s="119"/>
      <c r="LV31" s="119"/>
      <c r="LW31" s="119"/>
      <c r="LX31" s="119"/>
      <c r="LY31" s="119"/>
      <c r="LZ31" s="120"/>
      <c r="MA31" s="118">
        <f>データ!DO7</f>
        <v>227.5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21" t="s">
        <v>132</v>
      </c>
      <c r="NE32" s="122"/>
      <c r="NF32" s="122"/>
      <c r="NG32" s="122"/>
      <c r="NH32" s="122"/>
      <c r="NI32" s="122"/>
      <c r="NJ32" s="122"/>
      <c r="NK32" s="122"/>
      <c r="NL32" s="122"/>
      <c r="NM32" s="122"/>
      <c r="NN32" s="122"/>
      <c r="NO32" s="122"/>
      <c r="NP32" s="122"/>
      <c r="NQ32" s="122"/>
      <c r="NR32" s="12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1"/>
      <c r="NE33" s="122"/>
      <c r="NF33" s="122"/>
      <c r="NG33" s="122"/>
      <c r="NH33" s="122"/>
      <c r="NI33" s="122"/>
      <c r="NJ33" s="122"/>
      <c r="NK33" s="122"/>
      <c r="NL33" s="122"/>
      <c r="NM33" s="122"/>
      <c r="NN33" s="122"/>
      <c r="NO33" s="122"/>
      <c r="NP33" s="122"/>
      <c r="NQ33" s="122"/>
      <c r="NR33" s="123"/>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21"/>
      <c r="NE34" s="122"/>
      <c r="NF34" s="122"/>
      <c r="NG34" s="122"/>
      <c r="NH34" s="122"/>
      <c r="NI34" s="122"/>
      <c r="NJ34" s="122"/>
      <c r="NK34" s="122"/>
      <c r="NL34" s="122"/>
      <c r="NM34" s="122"/>
      <c r="NN34" s="122"/>
      <c r="NO34" s="122"/>
      <c r="NP34" s="122"/>
      <c r="NQ34" s="122"/>
      <c r="NR34" s="123"/>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1"/>
      <c r="NE35" s="122"/>
      <c r="NF35" s="122"/>
      <c r="NG35" s="122"/>
      <c r="NH35" s="122"/>
      <c r="NI35" s="122"/>
      <c r="NJ35" s="122"/>
      <c r="NK35" s="122"/>
      <c r="NL35" s="122"/>
      <c r="NM35" s="122"/>
      <c r="NN35" s="122"/>
      <c r="NO35" s="122"/>
      <c r="NP35" s="122"/>
      <c r="NQ35" s="122"/>
      <c r="NR35" s="12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1"/>
      <c r="NE36" s="122"/>
      <c r="NF36" s="122"/>
      <c r="NG36" s="122"/>
      <c r="NH36" s="122"/>
      <c r="NI36" s="122"/>
      <c r="NJ36" s="122"/>
      <c r="NK36" s="122"/>
      <c r="NL36" s="122"/>
      <c r="NM36" s="122"/>
      <c r="NN36" s="122"/>
      <c r="NO36" s="122"/>
      <c r="NP36" s="122"/>
      <c r="NQ36" s="122"/>
      <c r="NR36" s="12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1"/>
      <c r="NE37" s="122"/>
      <c r="NF37" s="122"/>
      <c r="NG37" s="122"/>
      <c r="NH37" s="122"/>
      <c r="NI37" s="122"/>
      <c r="NJ37" s="122"/>
      <c r="NK37" s="122"/>
      <c r="NL37" s="122"/>
      <c r="NM37" s="122"/>
      <c r="NN37" s="122"/>
      <c r="NO37" s="122"/>
      <c r="NP37" s="122"/>
      <c r="NQ37" s="122"/>
      <c r="NR37" s="12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1"/>
      <c r="NE38" s="122"/>
      <c r="NF38" s="122"/>
      <c r="NG38" s="122"/>
      <c r="NH38" s="122"/>
      <c r="NI38" s="122"/>
      <c r="NJ38" s="122"/>
      <c r="NK38" s="122"/>
      <c r="NL38" s="122"/>
      <c r="NM38" s="122"/>
      <c r="NN38" s="122"/>
      <c r="NO38" s="122"/>
      <c r="NP38" s="122"/>
      <c r="NQ38" s="122"/>
      <c r="NR38" s="12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1"/>
      <c r="NE39" s="122"/>
      <c r="NF39" s="122"/>
      <c r="NG39" s="122"/>
      <c r="NH39" s="122"/>
      <c r="NI39" s="122"/>
      <c r="NJ39" s="122"/>
      <c r="NK39" s="122"/>
      <c r="NL39" s="122"/>
      <c r="NM39" s="122"/>
      <c r="NN39" s="122"/>
      <c r="NO39" s="122"/>
      <c r="NP39" s="122"/>
      <c r="NQ39" s="122"/>
      <c r="NR39" s="12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1"/>
      <c r="NE40" s="122"/>
      <c r="NF40" s="122"/>
      <c r="NG40" s="122"/>
      <c r="NH40" s="122"/>
      <c r="NI40" s="122"/>
      <c r="NJ40" s="122"/>
      <c r="NK40" s="122"/>
      <c r="NL40" s="122"/>
      <c r="NM40" s="122"/>
      <c r="NN40" s="122"/>
      <c r="NO40" s="122"/>
      <c r="NP40" s="122"/>
      <c r="NQ40" s="122"/>
      <c r="NR40" s="12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1"/>
      <c r="NE41" s="122"/>
      <c r="NF41" s="122"/>
      <c r="NG41" s="122"/>
      <c r="NH41" s="122"/>
      <c r="NI41" s="122"/>
      <c r="NJ41" s="122"/>
      <c r="NK41" s="122"/>
      <c r="NL41" s="122"/>
      <c r="NM41" s="122"/>
      <c r="NN41" s="122"/>
      <c r="NO41" s="122"/>
      <c r="NP41" s="122"/>
      <c r="NQ41" s="122"/>
      <c r="NR41" s="12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1"/>
      <c r="NE42" s="122"/>
      <c r="NF42" s="122"/>
      <c r="NG42" s="122"/>
      <c r="NH42" s="122"/>
      <c r="NI42" s="122"/>
      <c r="NJ42" s="122"/>
      <c r="NK42" s="122"/>
      <c r="NL42" s="122"/>
      <c r="NM42" s="122"/>
      <c r="NN42" s="122"/>
      <c r="NO42" s="122"/>
      <c r="NP42" s="122"/>
      <c r="NQ42" s="122"/>
      <c r="NR42" s="123"/>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1"/>
      <c r="NE43" s="122"/>
      <c r="NF43" s="122"/>
      <c r="NG43" s="122"/>
      <c r="NH43" s="122"/>
      <c r="NI43" s="122"/>
      <c r="NJ43" s="122"/>
      <c r="NK43" s="122"/>
      <c r="NL43" s="122"/>
      <c r="NM43" s="122"/>
      <c r="NN43" s="122"/>
      <c r="NO43" s="122"/>
      <c r="NP43" s="122"/>
      <c r="NQ43" s="122"/>
      <c r="NR43" s="12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1"/>
      <c r="NE44" s="122"/>
      <c r="NF44" s="122"/>
      <c r="NG44" s="122"/>
      <c r="NH44" s="122"/>
      <c r="NI44" s="122"/>
      <c r="NJ44" s="122"/>
      <c r="NK44" s="122"/>
      <c r="NL44" s="122"/>
      <c r="NM44" s="122"/>
      <c r="NN44" s="122"/>
      <c r="NO44" s="122"/>
      <c r="NP44" s="122"/>
      <c r="NQ44" s="122"/>
      <c r="NR44" s="12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1"/>
      <c r="NE45" s="122"/>
      <c r="NF45" s="122"/>
      <c r="NG45" s="122"/>
      <c r="NH45" s="122"/>
      <c r="NI45" s="122"/>
      <c r="NJ45" s="122"/>
      <c r="NK45" s="122"/>
      <c r="NL45" s="122"/>
      <c r="NM45" s="122"/>
      <c r="NN45" s="122"/>
      <c r="NO45" s="122"/>
      <c r="NP45" s="122"/>
      <c r="NQ45" s="122"/>
      <c r="NR45" s="123"/>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1"/>
      <c r="NE46" s="122"/>
      <c r="NF46" s="122"/>
      <c r="NG46" s="122"/>
      <c r="NH46" s="122"/>
      <c r="NI46" s="122"/>
      <c r="NJ46" s="122"/>
      <c r="NK46" s="122"/>
      <c r="NL46" s="122"/>
      <c r="NM46" s="122"/>
      <c r="NN46" s="122"/>
      <c r="NO46" s="122"/>
      <c r="NP46" s="122"/>
      <c r="NQ46" s="122"/>
      <c r="NR46" s="123"/>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1" t="s">
        <v>133</v>
      </c>
      <c r="NE49" s="122"/>
      <c r="NF49" s="122"/>
      <c r="NG49" s="122"/>
      <c r="NH49" s="122"/>
      <c r="NI49" s="122"/>
      <c r="NJ49" s="122"/>
      <c r="NK49" s="122"/>
      <c r="NL49" s="122"/>
      <c r="NM49" s="122"/>
      <c r="NN49" s="122"/>
      <c r="NO49" s="122"/>
      <c r="NP49" s="122"/>
      <c r="NQ49" s="122"/>
      <c r="NR49" s="12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1"/>
      <c r="NE50" s="122"/>
      <c r="NF50" s="122"/>
      <c r="NG50" s="122"/>
      <c r="NH50" s="122"/>
      <c r="NI50" s="122"/>
      <c r="NJ50" s="122"/>
      <c r="NK50" s="122"/>
      <c r="NL50" s="122"/>
      <c r="NM50" s="122"/>
      <c r="NN50" s="122"/>
      <c r="NO50" s="122"/>
      <c r="NP50" s="122"/>
      <c r="NQ50" s="122"/>
      <c r="NR50" s="123"/>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21"/>
      <c r="NE51" s="122"/>
      <c r="NF51" s="122"/>
      <c r="NG51" s="122"/>
      <c r="NH51" s="122"/>
      <c r="NI51" s="122"/>
      <c r="NJ51" s="122"/>
      <c r="NK51" s="122"/>
      <c r="NL51" s="122"/>
      <c r="NM51" s="122"/>
      <c r="NN51" s="122"/>
      <c r="NO51" s="122"/>
      <c r="NP51" s="122"/>
      <c r="NQ51" s="122"/>
      <c r="NR51" s="123"/>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78.900000000000006</v>
      </c>
      <c r="EM52" s="117"/>
      <c r="EN52" s="117"/>
      <c r="EO52" s="117"/>
      <c r="EP52" s="117"/>
      <c r="EQ52" s="117"/>
      <c r="ER52" s="117"/>
      <c r="ES52" s="117"/>
      <c r="ET52" s="117"/>
      <c r="EU52" s="117"/>
      <c r="EV52" s="117"/>
      <c r="EW52" s="117"/>
      <c r="EX52" s="117"/>
      <c r="EY52" s="117"/>
      <c r="EZ52" s="117"/>
      <c r="FA52" s="117"/>
      <c r="FB52" s="117"/>
      <c r="FC52" s="117"/>
      <c r="FD52" s="117"/>
      <c r="FE52" s="117">
        <f>データ!BG7</f>
        <v>79.099999999999994</v>
      </c>
      <c r="FF52" s="117"/>
      <c r="FG52" s="117"/>
      <c r="FH52" s="117"/>
      <c r="FI52" s="117"/>
      <c r="FJ52" s="117"/>
      <c r="FK52" s="117"/>
      <c r="FL52" s="117"/>
      <c r="FM52" s="117"/>
      <c r="FN52" s="117"/>
      <c r="FO52" s="117"/>
      <c r="FP52" s="117"/>
      <c r="FQ52" s="117"/>
      <c r="FR52" s="117"/>
      <c r="FS52" s="117"/>
      <c r="FT52" s="117"/>
      <c r="FU52" s="117"/>
      <c r="FV52" s="117"/>
      <c r="FW52" s="117"/>
      <c r="FX52" s="117">
        <f>データ!BH7</f>
        <v>76.599999999999994</v>
      </c>
      <c r="FY52" s="117"/>
      <c r="FZ52" s="117"/>
      <c r="GA52" s="117"/>
      <c r="GB52" s="117"/>
      <c r="GC52" s="117"/>
      <c r="GD52" s="117"/>
      <c r="GE52" s="117"/>
      <c r="GF52" s="117"/>
      <c r="GG52" s="117"/>
      <c r="GH52" s="117"/>
      <c r="GI52" s="117"/>
      <c r="GJ52" s="117"/>
      <c r="GK52" s="117"/>
      <c r="GL52" s="117"/>
      <c r="GM52" s="117"/>
      <c r="GN52" s="117"/>
      <c r="GO52" s="117"/>
      <c r="GP52" s="117"/>
      <c r="GQ52" s="117">
        <f>データ!BI7</f>
        <v>65.599999999999994</v>
      </c>
      <c r="GR52" s="117"/>
      <c r="GS52" s="117"/>
      <c r="GT52" s="117"/>
      <c r="GU52" s="117"/>
      <c r="GV52" s="117"/>
      <c r="GW52" s="117"/>
      <c r="GX52" s="117"/>
      <c r="GY52" s="117"/>
      <c r="GZ52" s="117"/>
      <c r="HA52" s="117"/>
      <c r="HB52" s="117"/>
      <c r="HC52" s="117"/>
      <c r="HD52" s="117"/>
      <c r="HE52" s="117"/>
      <c r="HF52" s="117"/>
      <c r="HG52" s="117"/>
      <c r="HH52" s="117"/>
      <c r="HI52" s="117"/>
      <c r="HJ52" s="117">
        <f>データ!BJ7</f>
        <v>58.5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11356</v>
      </c>
      <c r="JD52" s="128"/>
      <c r="JE52" s="128"/>
      <c r="JF52" s="128"/>
      <c r="JG52" s="128"/>
      <c r="JH52" s="128"/>
      <c r="JI52" s="128"/>
      <c r="JJ52" s="128"/>
      <c r="JK52" s="128"/>
      <c r="JL52" s="128"/>
      <c r="JM52" s="128"/>
      <c r="JN52" s="128"/>
      <c r="JO52" s="128"/>
      <c r="JP52" s="128"/>
      <c r="JQ52" s="128"/>
      <c r="JR52" s="128"/>
      <c r="JS52" s="128"/>
      <c r="JT52" s="128"/>
      <c r="JU52" s="128"/>
      <c r="JV52" s="128">
        <f>データ!BR7</f>
        <v>9981</v>
      </c>
      <c r="JW52" s="128"/>
      <c r="JX52" s="128"/>
      <c r="JY52" s="128"/>
      <c r="JZ52" s="128"/>
      <c r="KA52" s="128"/>
      <c r="KB52" s="128"/>
      <c r="KC52" s="128"/>
      <c r="KD52" s="128"/>
      <c r="KE52" s="128"/>
      <c r="KF52" s="128"/>
      <c r="KG52" s="128"/>
      <c r="KH52" s="128"/>
      <c r="KI52" s="128"/>
      <c r="KJ52" s="128"/>
      <c r="KK52" s="128"/>
      <c r="KL52" s="128"/>
      <c r="KM52" s="128"/>
      <c r="KN52" s="128"/>
      <c r="KO52" s="128">
        <f>データ!BS7</f>
        <v>8890</v>
      </c>
      <c r="KP52" s="128"/>
      <c r="KQ52" s="128"/>
      <c r="KR52" s="128"/>
      <c r="KS52" s="128"/>
      <c r="KT52" s="128"/>
      <c r="KU52" s="128"/>
      <c r="KV52" s="128"/>
      <c r="KW52" s="128"/>
      <c r="KX52" s="128"/>
      <c r="KY52" s="128"/>
      <c r="KZ52" s="128"/>
      <c r="LA52" s="128"/>
      <c r="LB52" s="128"/>
      <c r="LC52" s="128"/>
      <c r="LD52" s="128"/>
      <c r="LE52" s="128"/>
      <c r="LF52" s="128"/>
      <c r="LG52" s="128"/>
      <c r="LH52" s="128">
        <f>データ!BT7</f>
        <v>7671</v>
      </c>
      <c r="LI52" s="128"/>
      <c r="LJ52" s="128"/>
      <c r="LK52" s="128"/>
      <c r="LL52" s="128"/>
      <c r="LM52" s="128"/>
      <c r="LN52" s="128"/>
      <c r="LO52" s="128"/>
      <c r="LP52" s="128"/>
      <c r="LQ52" s="128"/>
      <c r="LR52" s="128"/>
      <c r="LS52" s="128"/>
      <c r="LT52" s="128"/>
      <c r="LU52" s="128"/>
      <c r="LV52" s="128"/>
      <c r="LW52" s="128"/>
      <c r="LX52" s="128"/>
      <c r="LY52" s="128"/>
      <c r="LZ52" s="128"/>
      <c r="MA52" s="128">
        <f>データ!BU7</f>
        <v>9072</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21"/>
      <c r="NE52" s="122"/>
      <c r="NF52" s="122"/>
      <c r="NG52" s="122"/>
      <c r="NH52" s="122"/>
      <c r="NI52" s="122"/>
      <c r="NJ52" s="122"/>
      <c r="NK52" s="122"/>
      <c r="NL52" s="122"/>
      <c r="NM52" s="122"/>
      <c r="NN52" s="122"/>
      <c r="NO52" s="122"/>
      <c r="NP52" s="122"/>
      <c r="NQ52" s="122"/>
      <c r="NR52" s="123"/>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8">
        <f>データ!AZ7</f>
        <v>105</v>
      </c>
      <c r="V53" s="128"/>
      <c r="W53" s="128"/>
      <c r="X53" s="128"/>
      <c r="Y53" s="128"/>
      <c r="Z53" s="128"/>
      <c r="AA53" s="128"/>
      <c r="AB53" s="128"/>
      <c r="AC53" s="128"/>
      <c r="AD53" s="128"/>
      <c r="AE53" s="128"/>
      <c r="AF53" s="128"/>
      <c r="AG53" s="128"/>
      <c r="AH53" s="128"/>
      <c r="AI53" s="128"/>
      <c r="AJ53" s="128"/>
      <c r="AK53" s="128"/>
      <c r="AL53" s="128"/>
      <c r="AM53" s="128"/>
      <c r="AN53" s="128">
        <f>データ!BA7</f>
        <v>61</v>
      </c>
      <c r="AO53" s="128"/>
      <c r="AP53" s="128"/>
      <c r="AQ53" s="128"/>
      <c r="AR53" s="128"/>
      <c r="AS53" s="128"/>
      <c r="AT53" s="128"/>
      <c r="AU53" s="128"/>
      <c r="AV53" s="128"/>
      <c r="AW53" s="128"/>
      <c r="AX53" s="128"/>
      <c r="AY53" s="128"/>
      <c r="AZ53" s="128"/>
      <c r="BA53" s="128"/>
      <c r="BB53" s="128"/>
      <c r="BC53" s="128"/>
      <c r="BD53" s="128"/>
      <c r="BE53" s="128"/>
      <c r="BF53" s="128"/>
      <c r="BG53" s="128">
        <f>データ!BB7</f>
        <v>40</v>
      </c>
      <c r="BH53" s="128"/>
      <c r="BI53" s="128"/>
      <c r="BJ53" s="128"/>
      <c r="BK53" s="128"/>
      <c r="BL53" s="128"/>
      <c r="BM53" s="128"/>
      <c r="BN53" s="128"/>
      <c r="BO53" s="128"/>
      <c r="BP53" s="128"/>
      <c r="BQ53" s="128"/>
      <c r="BR53" s="128"/>
      <c r="BS53" s="128"/>
      <c r="BT53" s="128"/>
      <c r="BU53" s="128"/>
      <c r="BV53" s="128"/>
      <c r="BW53" s="128"/>
      <c r="BX53" s="128"/>
      <c r="BY53" s="128"/>
      <c r="BZ53" s="128">
        <f>データ!BC7</f>
        <v>27</v>
      </c>
      <c r="CA53" s="128"/>
      <c r="CB53" s="128"/>
      <c r="CC53" s="128"/>
      <c r="CD53" s="128"/>
      <c r="CE53" s="128"/>
      <c r="CF53" s="128"/>
      <c r="CG53" s="128"/>
      <c r="CH53" s="128"/>
      <c r="CI53" s="128"/>
      <c r="CJ53" s="128"/>
      <c r="CK53" s="128"/>
      <c r="CL53" s="128"/>
      <c r="CM53" s="128"/>
      <c r="CN53" s="128"/>
      <c r="CO53" s="128"/>
      <c r="CP53" s="128"/>
      <c r="CQ53" s="128"/>
      <c r="CR53" s="128"/>
      <c r="CS53" s="128">
        <f>データ!BD7</f>
        <v>29</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6188</v>
      </c>
      <c r="JD53" s="128"/>
      <c r="JE53" s="128"/>
      <c r="JF53" s="128"/>
      <c r="JG53" s="128"/>
      <c r="JH53" s="128"/>
      <c r="JI53" s="128"/>
      <c r="JJ53" s="128"/>
      <c r="JK53" s="128"/>
      <c r="JL53" s="128"/>
      <c r="JM53" s="128"/>
      <c r="JN53" s="128"/>
      <c r="JO53" s="128"/>
      <c r="JP53" s="128"/>
      <c r="JQ53" s="128"/>
      <c r="JR53" s="128"/>
      <c r="JS53" s="128"/>
      <c r="JT53" s="128"/>
      <c r="JU53" s="128"/>
      <c r="JV53" s="128">
        <f>データ!BW7</f>
        <v>7011</v>
      </c>
      <c r="JW53" s="128"/>
      <c r="JX53" s="128"/>
      <c r="JY53" s="128"/>
      <c r="JZ53" s="128"/>
      <c r="KA53" s="128"/>
      <c r="KB53" s="128"/>
      <c r="KC53" s="128"/>
      <c r="KD53" s="128"/>
      <c r="KE53" s="128"/>
      <c r="KF53" s="128"/>
      <c r="KG53" s="128"/>
      <c r="KH53" s="128"/>
      <c r="KI53" s="128"/>
      <c r="KJ53" s="128"/>
      <c r="KK53" s="128"/>
      <c r="KL53" s="128"/>
      <c r="KM53" s="128"/>
      <c r="KN53" s="128"/>
      <c r="KO53" s="128">
        <f>データ!BX7</f>
        <v>7612</v>
      </c>
      <c r="KP53" s="128"/>
      <c r="KQ53" s="128"/>
      <c r="KR53" s="128"/>
      <c r="KS53" s="128"/>
      <c r="KT53" s="128"/>
      <c r="KU53" s="128"/>
      <c r="KV53" s="128"/>
      <c r="KW53" s="128"/>
      <c r="KX53" s="128"/>
      <c r="KY53" s="128"/>
      <c r="KZ53" s="128"/>
      <c r="LA53" s="128"/>
      <c r="LB53" s="128"/>
      <c r="LC53" s="128"/>
      <c r="LD53" s="128"/>
      <c r="LE53" s="128"/>
      <c r="LF53" s="128"/>
      <c r="LG53" s="128"/>
      <c r="LH53" s="128">
        <f>データ!BY7</f>
        <v>7104</v>
      </c>
      <c r="LI53" s="128"/>
      <c r="LJ53" s="128"/>
      <c r="LK53" s="128"/>
      <c r="LL53" s="128"/>
      <c r="LM53" s="128"/>
      <c r="LN53" s="128"/>
      <c r="LO53" s="128"/>
      <c r="LP53" s="128"/>
      <c r="LQ53" s="128"/>
      <c r="LR53" s="128"/>
      <c r="LS53" s="128"/>
      <c r="LT53" s="128"/>
      <c r="LU53" s="128"/>
      <c r="LV53" s="128"/>
      <c r="LW53" s="128"/>
      <c r="LX53" s="128"/>
      <c r="LY53" s="128"/>
      <c r="LZ53" s="128"/>
      <c r="MA53" s="128">
        <f>データ!BZ7</f>
        <v>7407</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21"/>
      <c r="NE53" s="122"/>
      <c r="NF53" s="122"/>
      <c r="NG53" s="122"/>
      <c r="NH53" s="122"/>
      <c r="NI53" s="122"/>
      <c r="NJ53" s="122"/>
      <c r="NK53" s="122"/>
      <c r="NL53" s="122"/>
      <c r="NM53" s="122"/>
      <c r="NN53" s="122"/>
      <c r="NO53" s="122"/>
      <c r="NP53" s="122"/>
      <c r="NQ53" s="122"/>
      <c r="NR53" s="123"/>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1"/>
      <c r="NE54" s="122"/>
      <c r="NF54" s="122"/>
      <c r="NG54" s="122"/>
      <c r="NH54" s="122"/>
      <c r="NI54" s="122"/>
      <c r="NJ54" s="122"/>
      <c r="NK54" s="122"/>
      <c r="NL54" s="122"/>
      <c r="NM54" s="122"/>
      <c r="NN54" s="122"/>
      <c r="NO54" s="122"/>
      <c r="NP54" s="122"/>
      <c r="NQ54" s="122"/>
      <c r="NR54" s="123"/>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21"/>
      <c r="NE55" s="122"/>
      <c r="NF55" s="122"/>
      <c r="NG55" s="122"/>
      <c r="NH55" s="122"/>
      <c r="NI55" s="122"/>
      <c r="NJ55" s="122"/>
      <c r="NK55" s="122"/>
      <c r="NL55" s="122"/>
      <c r="NM55" s="122"/>
      <c r="NN55" s="122"/>
      <c r="NO55" s="122"/>
      <c r="NP55" s="122"/>
      <c r="NQ55" s="122"/>
      <c r="NR55" s="123"/>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21"/>
      <c r="NE56" s="122"/>
      <c r="NF56" s="122"/>
      <c r="NG56" s="122"/>
      <c r="NH56" s="122"/>
      <c r="NI56" s="122"/>
      <c r="NJ56" s="122"/>
      <c r="NK56" s="122"/>
      <c r="NL56" s="122"/>
      <c r="NM56" s="122"/>
      <c r="NN56" s="122"/>
      <c r="NO56" s="122"/>
      <c r="NP56" s="122"/>
      <c r="NQ56" s="122"/>
      <c r="NR56" s="123"/>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1"/>
      <c r="NE57" s="122"/>
      <c r="NF57" s="122"/>
      <c r="NG57" s="122"/>
      <c r="NH57" s="122"/>
      <c r="NI57" s="122"/>
      <c r="NJ57" s="122"/>
      <c r="NK57" s="122"/>
      <c r="NL57" s="122"/>
      <c r="NM57" s="122"/>
      <c r="NN57" s="122"/>
      <c r="NO57" s="122"/>
      <c r="NP57" s="122"/>
      <c r="NQ57" s="122"/>
      <c r="NR57" s="123"/>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1"/>
      <c r="NE58" s="122"/>
      <c r="NF58" s="122"/>
      <c r="NG58" s="122"/>
      <c r="NH58" s="122"/>
      <c r="NI58" s="122"/>
      <c r="NJ58" s="122"/>
      <c r="NK58" s="122"/>
      <c r="NL58" s="122"/>
      <c r="NM58" s="122"/>
      <c r="NN58" s="122"/>
      <c r="NO58" s="122"/>
      <c r="NP58" s="122"/>
      <c r="NQ58" s="122"/>
      <c r="NR58" s="123"/>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1"/>
      <c r="NE59" s="122"/>
      <c r="NF59" s="122"/>
      <c r="NG59" s="122"/>
      <c r="NH59" s="122"/>
      <c r="NI59" s="122"/>
      <c r="NJ59" s="122"/>
      <c r="NK59" s="122"/>
      <c r="NL59" s="122"/>
      <c r="NM59" s="122"/>
      <c r="NN59" s="122"/>
      <c r="NO59" s="122"/>
      <c r="NP59" s="122"/>
      <c r="NQ59" s="122"/>
      <c r="NR59" s="123"/>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1"/>
      <c r="NE60" s="122"/>
      <c r="NF60" s="122"/>
      <c r="NG60" s="122"/>
      <c r="NH60" s="122"/>
      <c r="NI60" s="122"/>
      <c r="NJ60" s="122"/>
      <c r="NK60" s="122"/>
      <c r="NL60" s="122"/>
      <c r="NM60" s="122"/>
      <c r="NN60" s="122"/>
      <c r="NO60" s="122"/>
      <c r="NP60" s="122"/>
      <c r="NQ60" s="122"/>
      <c r="NR60" s="123"/>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1"/>
      <c r="NE61" s="122"/>
      <c r="NF61" s="122"/>
      <c r="NG61" s="122"/>
      <c r="NH61" s="122"/>
      <c r="NI61" s="122"/>
      <c r="NJ61" s="122"/>
      <c r="NK61" s="122"/>
      <c r="NL61" s="122"/>
      <c r="NM61" s="122"/>
      <c r="NN61" s="122"/>
      <c r="NO61" s="122"/>
      <c r="NP61" s="122"/>
      <c r="NQ61" s="122"/>
      <c r="NR61" s="123"/>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1"/>
      <c r="NE62" s="122"/>
      <c r="NF62" s="122"/>
      <c r="NG62" s="122"/>
      <c r="NH62" s="122"/>
      <c r="NI62" s="122"/>
      <c r="NJ62" s="122"/>
      <c r="NK62" s="122"/>
      <c r="NL62" s="122"/>
      <c r="NM62" s="122"/>
      <c r="NN62" s="122"/>
      <c r="NO62" s="122"/>
      <c r="NP62" s="122"/>
      <c r="NQ62" s="122"/>
      <c r="NR62" s="12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1"/>
      <c r="NE63" s="122"/>
      <c r="NF63" s="122"/>
      <c r="NG63" s="122"/>
      <c r="NH63" s="122"/>
      <c r="NI63" s="122"/>
      <c r="NJ63" s="122"/>
      <c r="NK63" s="122"/>
      <c r="NL63" s="122"/>
      <c r="NM63" s="122"/>
      <c r="NN63" s="122"/>
      <c r="NO63" s="122"/>
      <c r="NP63" s="122"/>
      <c r="NQ63" s="122"/>
      <c r="NR63" s="12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1" t="s">
        <v>134</v>
      </c>
      <c r="NE66" s="122"/>
      <c r="NF66" s="122"/>
      <c r="NG66" s="122"/>
      <c r="NH66" s="122"/>
      <c r="NI66" s="122"/>
      <c r="NJ66" s="122"/>
      <c r="NK66" s="122"/>
      <c r="NL66" s="122"/>
      <c r="NM66" s="122"/>
      <c r="NN66" s="122"/>
      <c r="NO66" s="122"/>
      <c r="NP66" s="122"/>
      <c r="NQ66" s="122"/>
      <c r="NR66" s="12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1"/>
      <c r="NE67" s="122"/>
      <c r="NF67" s="122"/>
      <c r="NG67" s="122"/>
      <c r="NH67" s="122"/>
      <c r="NI67" s="122"/>
      <c r="NJ67" s="122"/>
      <c r="NK67" s="122"/>
      <c r="NL67" s="122"/>
      <c r="NM67" s="122"/>
      <c r="NN67" s="122"/>
      <c r="NO67" s="122"/>
      <c r="NP67" s="122"/>
      <c r="NQ67" s="122"/>
      <c r="NR67" s="12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1"/>
      <c r="NE68" s="122"/>
      <c r="NF68" s="122"/>
      <c r="NG68" s="122"/>
      <c r="NH68" s="122"/>
      <c r="NI68" s="122"/>
      <c r="NJ68" s="122"/>
      <c r="NK68" s="122"/>
      <c r="NL68" s="122"/>
      <c r="NM68" s="122"/>
      <c r="NN68" s="122"/>
      <c r="NO68" s="122"/>
      <c r="NP68" s="122"/>
      <c r="NQ68" s="122"/>
      <c r="NR68" s="12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1"/>
      <c r="NE69" s="122"/>
      <c r="NF69" s="122"/>
      <c r="NG69" s="122"/>
      <c r="NH69" s="122"/>
      <c r="NI69" s="122"/>
      <c r="NJ69" s="122"/>
      <c r="NK69" s="122"/>
      <c r="NL69" s="122"/>
      <c r="NM69" s="122"/>
      <c r="NN69" s="122"/>
      <c r="NO69" s="122"/>
      <c r="NP69" s="122"/>
      <c r="NQ69" s="122"/>
      <c r="NR69" s="12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1"/>
      <c r="NE70" s="122"/>
      <c r="NF70" s="122"/>
      <c r="NG70" s="122"/>
      <c r="NH70" s="122"/>
      <c r="NI70" s="122"/>
      <c r="NJ70" s="122"/>
      <c r="NK70" s="122"/>
      <c r="NL70" s="122"/>
      <c r="NM70" s="122"/>
      <c r="NN70" s="122"/>
      <c r="NO70" s="122"/>
      <c r="NP70" s="122"/>
      <c r="NQ70" s="122"/>
      <c r="NR70" s="12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1"/>
      <c r="NE71" s="122"/>
      <c r="NF71" s="122"/>
      <c r="NG71" s="122"/>
      <c r="NH71" s="122"/>
      <c r="NI71" s="122"/>
      <c r="NJ71" s="122"/>
      <c r="NK71" s="122"/>
      <c r="NL71" s="122"/>
      <c r="NM71" s="122"/>
      <c r="NN71" s="122"/>
      <c r="NO71" s="122"/>
      <c r="NP71" s="122"/>
      <c r="NQ71" s="122"/>
      <c r="NR71" s="12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1"/>
      <c r="NE72" s="122"/>
      <c r="NF72" s="122"/>
      <c r="NG72" s="122"/>
      <c r="NH72" s="122"/>
      <c r="NI72" s="122"/>
      <c r="NJ72" s="122"/>
      <c r="NK72" s="122"/>
      <c r="NL72" s="122"/>
      <c r="NM72" s="122"/>
      <c r="NN72" s="122"/>
      <c r="NO72" s="122"/>
      <c r="NP72" s="122"/>
      <c r="NQ72" s="122"/>
      <c r="NR72" s="12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1"/>
      <c r="NE73" s="122"/>
      <c r="NF73" s="122"/>
      <c r="NG73" s="122"/>
      <c r="NH73" s="122"/>
      <c r="NI73" s="122"/>
      <c r="NJ73" s="122"/>
      <c r="NK73" s="122"/>
      <c r="NL73" s="122"/>
      <c r="NM73" s="122"/>
      <c r="NN73" s="122"/>
      <c r="NO73" s="122"/>
      <c r="NP73" s="122"/>
      <c r="NQ73" s="122"/>
      <c r="NR73" s="12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1"/>
      <c r="NE74" s="122"/>
      <c r="NF74" s="122"/>
      <c r="NG74" s="122"/>
      <c r="NH74" s="122"/>
      <c r="NI74" s="122"/>
      <c r="NJ74" s="122"/>
      <c r="NK74" s="122"/>
      <c r="NL74" s="122"/>
      <c r="NM74" s="122"/>
      <c r="NN74" s="122"/>
      <c r="NO74" s="122"/>
      <c r="NP74" s="122"/>
      <c r="NQ74" s="122"/>
      <c r="NR74" s="123"/>
    </row>
    <row r="75" spans="1:382" ht="13.5" customHeight="1">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1"/>
      <c r="NE75" s="122"/>
      <c r="NF75" s="122"/>
      <c r="NG75" s="122"/>
      <c r="NH75" s="122"/>
      <c r="NI75" s="122"/>
      <c r="NJ75" s="122"/>
      <c r="NK75" s="122"/>
      <c r="NL75" s="122"/>
      <c r="NM75" s="122"/>
      <c r="NN75" s="122"/>
      <c r="NO75" s="122"/>
      <c r="NP75" s="122"/>
      <c r="NQ75" s="122"/>
      <c r="NR75" s="123"/>
    </row>
    <row r="76" spans="1:382" ht="13.5" customHeight="1">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3000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21"/>
      <c r="NE76" s="122"/>
      <c r="NF76" s="122"/>
      <c r="NG76" s="122"/>
      <c r="NH76" s="122"/>
      <c r="NI76" s="122"/>
      <c r="NJ76" s="122"/>
      <c r="NK76" s="122"/>
      <c r="NL76" s="122"/>
      <c r="NM76" s="122"/>
      <c r="NN76" s="122"/>
      <c r="NO76" s="122"/>
      <c r="NP76" s="122"/>
      <c r="NQ76" s="122"/>
      <c r="NR76" s="123"/>
    </row>
    <row r="77" spans="1:382" ht="13.5" customHeight="1">
      <c r="A77" s="2"/>
      <c r="B77" s="23"/>
      <c r="C77" s="5"/>
      <c r="D77" s="5"/>
      <c r="E77" s="5"/>
      <c r="F77" s="5"/>
      <c r="I77" s="142" t="s">
        <v>27</v>
      </c>
      <c r="J77" s="142"/>
      <c r="K77" s="142"/>
      <c r="L77" s="142"/>
      <c r="M77" s="142"/>
      <c r="N77" s="142"/>
      <c r="O77" s="142"/>
      <c r="P77" s="142"/>
      <c r="Q77" s="142"/>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2" t="s">
        <v>27</v>
      </c>
      <c r="JS77" s="142"/>
      <c r="JT77" s="142"/>
      <c r="JU77" s="142"/>
      <c r="JV77" s="142"/>
      <c r="JW77" s="142"/>
      <c r="JX77" s="142"/>
      <c r="JY77" s="142"/>
      <c r="JZ77" s="142"/>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1"/>
      <c r="NE77" s="122"/>
      <c r="NF77" s="122"/>
      <c r="NG77" s="122"/>
      <c r="NH77" s="122"/>
      <c r="NI77" s="122"/>
      <c r="NJ77" s="122"/>
      <c r="NK77" s="122"/>
      <c r="NL77" s="122"/>
      <c r="NM77" s="122"/>
      <c r="NN77" s="122"/>
      <c r="NO77" s="122"/>
      <c r="NP77" s="122"/>
      <c r="NQ77" s="122"/>
      <c r="NR77" s="123"/>
    </row>
    <row r="78" spans="1:382" ht="13.5" customHeight="1">
      <c r="A78" s="2"/>
      <c r="B78" s="23"/>
      <c r="C78" s="5"/>
      <c r="D78" s="5"/>
      <c r="E78" s="5"/>
      <c r="F78" s="5"/>
      <c r="I78" s="142" t="s">
        <v>29</v>
      </c>
      <c r="J78" s="142"/>
      <c r="K78" s="142"/>
      <c r="L78" s="142"/>
      <c r="M78" s="142"/>
      <c r="N78" s="142"/>
      <c r="O78" s="142"/>
      <c r="P78" s="142"/>
      <c r="Q78" s="142"/>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2" t="s">
        <v>29</v>
      </c>
      <c r="JS78" s="142"/>
      <c r="JT78" s="142"/>
      <c r="JU78" s="142"/>
      <c r="JV78" s="142"/>
      <c r="JW78" s="142"/>
      <c r="JX78" s="142"/>
      <c r="JY78" s="142"/>
      <c r="JZ78" s="142"/>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21"/>
      <c r="NE78" s="122"/>
      <c r="NF78" s="122"/>
      <c r="NG78" s="122"/>
      <c r="NH78" s="122"/>
      <c r="NI78" s="122"/>
      <c r="NJ78" s="122"/>
      <c r="NK78" s="122"/>
      <c r="NL78" s="122"/>
      <c r="NM78" s="122"/>
      <c r="NN78" s="122"/>
      <c r="NO78" s="122"/>
      <c r="NP78" s="122"/>
      <c r="NQ78" s="122"/>
      <c r="NR78" s="12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1"/>
      <c r="NE79" s="122"/>
      <c r="NF79" s="122"/>
      <c r="NG79" s="122"/>
      <c r="NH79" s="122"/>
      <c r="NI79" s="122"/>
      <c r="NJ79" s="122"/>
      <c r="NK79" s="122"/>
      <c r="NL79" s="122"/>
      <c r="NM79" s="122"/>
      <c r="NN79" s="122"/>
      <c r="NO79" s="122"/>
      <c r="NP79" s="122"/>
      <c r="NQ79" s="122"/>
      <c r="NR79" s="123"/>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21"/>
      <c r="NE80" s="122"/>
      <c r="NF80" s="122"/>
      <c r="NG80" s="122"/>
      <c r="NH80" s="122"/>
      <c r="NI80" s="122"/>
      <c r="NJ80" s="122"/>
      <c r="NK80" s="122"/>
      <c r="NL80" s="122"/>
      <c r="NM80" s="122"/>
      <c r="NN80" s="122"/>
      <c r="NO80" s="122"/>
      <c r="NP80" s="122"/>
      <c r="NQ80" s="122"/>
      <c r="NR80" s="123"/>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21"/>
      <c r="NE81" s="122"/>
      <c r="NF81" s="122"/>
      <c r="NG81" s="122"/>
      <c r="NH81" s="122"/>
      <c r="NI81" s="122"/>
      <c r="NJ81" s="122"/>
      <c r="NK81" s="122"/>
      <c r="NL81" s="122"/>
      <c r="NM81" s="122"/>
      <c r="NN81" s="122"/>
      <c r="NO81" s="122"/>
      <c r="NP81" s="122"/>
      <c r="NQ81" s="122"/>
      <c r="NR81" s="12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221309</v>
      </c>
      <c r="D6" s="61">
        <f t="shared" si="1"/>
        <v>47</v>
      </c>
      <c r="E6" s="61">
        <f t="shared" si="1"/>
        <v>14</v>
      </c>
      <c r="F6" s="61">
        <f t="shared" si="1"/>
        <v>0</v>
      </c>
      <c r="G6" s="61">
        <f t="shared" si="1"/>
        <v>1</v>
      </c>
      <c r="H6" s="61" t="str">
        <f>SUBSTITUTE(H8,"　","")</f>
        <v>静岡県浜松市</v>
      </c>
      <c r="I6" s="61" t="str">
        <f t="shared" si="1"/>
        <v>新川駐車場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52</v>
      </c>
      <c r="S6" s="63" t="str">
        <f t="shared" si="1"/>
        <v>駅</v>
      </c>
      <c r="T6" s="63" t="str">
        <f t="shared" si="1"/>
        <v>無</v>
      </c>
      <c r="U6" s="64">
        <f t="shared" si="1"/>
        <v>1385</v>
      </c>
      <c r="V6" s="64">
        <f t="shared" si="1"/>
        <v>40</v>
      </c>
      <c r="W6" s="64">
        <f t="shared" si="1"/>
        <v>300</v>
      </c>
      <c r="X6" s="63" t="str">
        <f t="shared" si="1"/>
        <v>利用料金制</v>
      </c>
      <c r="Y6" s="65">
        <f>IF(Y8="-",NA(),Y8)</f>
        <v>479.9</v>
      </c>
      <c r="Z6" s="65">
        <f t="shared" ref="Z6:AH6" si="2">IF(Z8="-",NA(),Z8)</f>
        <v>481.5</v>
      </c>
      <c r="AA6" s="65">
        <f t="shared" si="2"/>
        <v>426.9</v>
      </c>
      <c r="AB6" s="65">
        <f t="shared" si="2"/>
        <v>290.7</v>
      </c>
      <c r="AC6" s="65">
        <f t="shared" si="2"/>
        <v>241.2</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78.900000000000006</v>
      </c>
      <c r="BG6" s="65">
        <f t="shared" ref="BG6:BO6" si="5">IF(BG8="-",NA(),BG8)</f>
        <v>79.099999999999994</v>
      </c>
      <c r="BH6" s="65">
        <f t="shared" si="5"/>
        <v>76.599999999999994</v>
      </c>
      <c r="BI6" s="65">
        <f t="shared" si="5"/>
        <v>65.599999999999994</v>
      </c>
      <c r="BJ6" s="65">
        <f t="shared" si="5"/>
        <v>58.5</v>
      </c>
      <c r="BK6" s="65">
        <f t="shared" si="5"/>
        <v>51.9</v>
      </c>
      <c r="BL6" s="65">
        <f t="shared" si="5"/>
        <v>59.2</v>
      </c>
      <c r="BM6" s="65">
        <f t="shared" si="5"/>
        <v>64.5</v>
      </c>
      <c r="BN6" s="65">
        <f t="shared" si="5"/>
        <v>60</v>
      </c>
      <c r="BO6" s="65">
        <f t="shared" si="5"/>
        <v>52.8</v>
      </c>
      <c r="BP6" s="62" t="str">
        <f>IF(BP8="-","",IF(BP8="-","【-】","【"&amp;SUBSTITUTE(TEXT(BP8,"#,##0.0"),"-","△")&amp;"】"))</f>
        <v>【45.2】</v>
      </c>
      <c r="BQ6" s="66">
        <f>IF(BQ8="-",NA(),BQ8)</f>
        <v>11356</v>
      </c>
      <c r="BR6" s="66">
        <f t="shared" ref="BR6:BZ6" si="6">IF(BR8="-",NA(),BR8)</f>
        <v>9981</v>
      </c>
      <c r="BS6" s="66">
        <f t="shared" si="6"/>
        <v>8890</v>
      </c>
      <c r="BT6" s="66">
        <f t="shared" si="6"/>
        <v>7671</v>
      </c>
      <c r="BU6" s="66">
        <f t="shared" si="6"/>
        <v>9072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f t="shared" si="7"/>
        <v>3000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152.5</v>
      </c>
      <c r="DL6" s="65">
        <f t="shared" ref="DL6:DT6" si="9">IF(DL8="-",NA(),DL8)</f>
        <v>140</v>
      </c>
      <c r="DM6" s="65">
        <f t="shared" si="9"/>
        <v>150</v>
      </c>
      <c r="DN6" s="65">
        <f t="shared" si="9"/>
        <v>157.5</v>
      </c>
      <c r="DO6" s="65">
        <f t="shared" si="9"/>
        <v>227.5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221309</v>
      </c>
      <c r="D7" s="61">
        <f t="shared" si="10"/>
        <v>47</v>
      </c>
      <c r="E7" s="61">
        <f t="shared" si="10"/>
        <v>14</v>
      </c>
      <c r="F7" s="61">
        <f t="shared" si="10"/>
        <v>0</v>
      </c>
      <c r="G7" s="61">
        <f t="shared" si="10"/>
        <v>1</v>
      </c>
      <c r="H7" s="61" t="str">
        <f t="shared" si="10"/>
        <v>静岡県　浜松市</v>
      </c>
      <c r="I7" s="61" t="str">
        <f t="shared" si="10"/>
        <v>新川駐車場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52</v>
      </c>
      <c r="S7" s="63" t="str">
        <f t="shared" si="10"/>
        <v>駅</v>
      </c>
      <c r="T7" s="63" t="str">
        <f t="shared" si="10"/>
        <v>無</v>
      </c>
      <c r="U7" s="64">
        <f t="shared" si="10"/>
        <v>1385</v>
      </c>
      <c r="V7" s="64">
        <f t="shared" si="10"/>
        <v>40</v>
      </c>
      <c r="W7" s="64">
        <f t="shared" si="10"/>
        <v>300</v>
      </c>
      <c r="X7" s="63" t="str">
        <f t="shared" si="10"/>
        <v>利用料金制</v>
      </c>
      <c r="Y7" s="65">
        <f>Y8</f>
        <v>479.9</v>
      </c>
      <c r="Z7" s="65">
        <f t="shared" ref="Z7:AH7" si="11">Z8</f>
        <v>481.5</v>
      </c>
      <c r="AA7" s="65">
        <f t="shared" si="11"/>
        <v>426.9</v>
      </c>
      <c r="AB7" s="65">
        <f t="shared" si="11"/>
        <v>290.7</v>
      </c>
      <c r="AC7" s="65">
        <f t="shared" si="11"/>
        <v>241.2</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78.900000000000006</v>
      </c>
      <c r="BG7" s="65">
        <f t="shared" ref="BG7:BO7" si="14">BG8</f>
        <v>79.099999999999994</v>
      </c>
      <c r="BH7" s="65">
        <f t="shared" si="14"/>
        <v>76.599999999999994</v>
      </c>
      <c r="BI7" s="65">
        <f t="shared" si="14"/>
        <v>65.599999999999994</v>
      </c>
      <c r="BJ7" s="65">
        <f t="shared" si="14"/>
        <v>58.5</v>
      </c>
      <c r="BK7" s="65">
        <f t="shared" si="14"/>
        <v>51.9</v>
      </c>
      <c r="BL7" s="65">
        <f t="shared" si="14"/>
        <v>59.2</v>
      </c>
      <c r="BM7" s="65">
        <f t="shared" si="14"/>
        <v>64.5</v>
      </c>
      <c r="BN7" s="65">
        <f t="shared" si="14"/>
        <v>60</v>
      </c>
      <c r="BO7" s="65">
        <f t="shared" si="14"/>
        <v>52.8</v>
      </c>
      <c r="BP7" s="62"/>
      <c r="BQ7" s="66">
        <f>BQ8</f>
        <v>11356</v>
      </c>
      <c r="BR7" s="66">
        <f t="shared" ref="BR7:BZ7" si="15">BR8</f>
        <v>9981</v>
      </c>
      <c r="BS7" s="66">
        <f t="shared" si="15"/>
        <v>8890</v>
      </c>
      <c r="BT7" s="66">
        <f t="shared" si="15"/>
        <v>7671</v>
      </c>
      <c r="BU7" s="66">
        <f t="shared" si="15"/>
        <v>9072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3000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152.5</v>
      </c>
      <c r="DL7" s="65">
        <f t="shared" ref="DL7:DT7" si="17">DL8</f>
        <v>140</v>
      </c>
      <c r="DM7" s="65">
        <f t="shared" si="17"/>
        <v>150</v>
      </c>
      <c r="DN7" s="65">
        <f t="shared" si="17"/>
        <v>157.5</v>
      </c>
      <c r="DO7" s="65">
        <f t="shared" si="17"/>
        <v>227.5</v>
      </c>
      <c r="DP7" s="65">
        <f t="shared" si="17"/>
        <v>230</v>
      </c>
      <c r="DQ7" s="65">
        <f t="shared" si="17"/>
        <v>244.3</v>
      </c>
      <c r="DR7" s="65">
        <f t="shared" si="17"/>
        <v>238.1</v>
      </c>
      <c r="DS7" s="65">
        <f t="shared" si="17"/>
        <v>261.8</v>
      </c>
      <c r="DT7" s="65">
        <f t="shared" si="17"/>
        <v>268.7</v>
      </c>
      <c r="DU7" s="62"/>
    </row>
    <row r="8" spans="1:125" s="67" customFormat="1">
      <c r="A8" s="50"/>
      <c r="B8" s="68">
        <v>2016</v>
      </c>
      <c r="C8" s="68">
        <v>221309</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52</v>
      </c>
      <c r="S8" s="70" t="s">
        <v>123</v>
      </c>
      <c r="T8" s="70" t="s">
        <v>124</v>
      </c>
      <c r="U8" s="71">
        <v>1385</v>
      </c>
      <c r="V8" s="71">
        <v>40</v>
      </c>
      <c r="W8" s="71">
        <v>300</v>
      </c>
      <c r="X8" s="70" t="s">
        <v>125</v>
      </c>
      <c r="Y8" s="72">
        <v>479.9</v>
      </c>
      <c r="Z8" s="72">
        <v>481.5</v>
      </c>
      <c r="AA8" s="72">
        <v>426.9</v>
      </c>
      <c r="AB8" s="72">
        <v>290.7</v>
      </c>
      <c r="AC8" s="72">
        <v>241.2</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78.900000000000006</v>
      </c>
      <c r="BG8" s="72">
        <v>79.099999999999994</v>
      </c>
      <c r="BH8" s="72">
        <v>76.599999999999994</v>
      </c>
      <c r="BI8" s="72">
        <v>65.599999999999994</v>
      </c>
      <c r="BJ8" s="72">
        <v>58.5</v>
      </c>
      <c r="BK8" s="72">
        <v>51.9</v>
      </c>
      <c r="BL8" s="72">
        <v>59.2</v>
      </c>
      <c r="BM8" s="72">
        <v>64.5</v>
      </c>
      <c r="BN8" s="72">
        <v>60</v>
      </c>
      <c r="BO8" s="72">
        <v>52.8</v>
      </c>
      <c r="BP8" s="69">
        <v>45.2</v>
      </c>
      <c r="BQ8" s="73">
        <v>11356</v>
      </c>
      <c r="BR8" s="73">
        <v>9981</v>
      </c>
      <c r="BS8" s="73">
        <v>8890</v>
      </c>
      <c r="BT8" s="74">
        <v>7671</v>
      </c>
      <c r="BU8" s="74">
        <v>9072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3000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152.5</v>
      </c>
      <c r="DL8" s="72">
        <v>140</v>
      </c>
      <c r="DM8" s="72">
        <v>150</v>
      </c>
      <c r="DN8" s="72">
        <v>157.5</v>
      </c>
      <c r="DO8" s="72">
        <v>227.5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2018-03-14T08:00:20Z</cp:lastPrinted>
  <dcterms:created xsi:type="dcterms:W3CDTF">2018-02-09T01:47:40Z</dcterms:created>
  <dcterms:modified xsi:type="dcterms:W3CDTF">2018-03-26T01:41:56Z</dcterms:modified>
  <cp:category/>
</cp:coreProperties>
</file>