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2静岡県静岡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DU8" i="4"/>
  <c r="CF8" i="4"/>
  <c r="AQ8" i="4"/>
  <c r="B8" i="4"/>
  <c r="BZ76" i="4" l="1"/>
  <c r="MA51" i="4"/>
  <c r="CS30" i="4"/>
  <c r="MI76" i="4"/>
  <c r="HJ51" i="4"/>
  <c r="MA30" i="4"/>
  <c r="IT76" i="4"/>
  <c r="CS51" i="4"/>
  <c r="HJ30" i="4"/>
  <c r="C11" i="5"/>
  <c r="D11" i="5"/>
  <c r="E11" i="5"/>
  <c r="B11" i="5"/>
  <c r="BZ30" i="4" l="1"/>
  <c r="IE76" i="4"/>
  <c r="BZ51" i="4"/>
  <c r="BK76" i="4"/>
  <c r="LH51" i="4"/>
  <c r="LH30" i="4"/>
  <c r="LT76" i="4"/>
  <c r="GQ51" i="4"/>
  <c r="GQ30" i="4"/>
  <c r="HP76" i="4"/>
  <c r="BG51" i="4"/>
  <c r="FX30" i="4"/>
  <c r="BG30" i="4"/>
  <c r="AV76" i="4"/>
  <c r="KO51" i="4"/>
  <c r="KO30" i="4"/>
  <c r="LE76" i="4"/>
  <c r="FX51" i="4"/>
  <c r="KP76" i="4"/>
  <c r="FE51" i="4"/>
  <c r="JV30" i="4"/>
  <c r="HA76" i="4"/>
  <c r="AN51" i="4"/>
  <c r="FE30" i="4"/>
  <c r="JV51" i="4"/>
  <c r="AN30" i="4"/>
  <c r="AG76" i="4"/>
  <c r="R76" i="4"/>
  <c r="JC51" i="4"/>
  <c r="KA76" i="4"/>
  <c r="EL51" i="4"/>
  <c r="JC30" i="4"/>
  <c r="EL30" i="4"/>
  <c r="GL76" i="4"/>
  <c r="U51"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<sst xmlns="http://schemas.openxmlformats.org/spreadsheetml/2006/main" count="286" uniqueCount="135">
  <si>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</si>
  <si>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</si>
  <si>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</si>
  <si>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</si>
  <si>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</si>
  <si>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</si>
  <si>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</si>
  <si>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</si>
  <si>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</si>
  <si>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</si>
  <si>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</si>
  <si>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</si>
  <si>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</si>
  <si>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</si>
  <si>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</si>
  <si>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</si>
  <si>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</si>
  <si>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</si>
  <si>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</si>
  <si>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</si>
  <si>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</si>
  <si>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</si>
  <si>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</si>
  <si>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</si>
  <si>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</si>
  <si>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</si>
  <si>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</si>
  <si>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</si>
  <si>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</si>
  <si>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</si>
  <si>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</si>
  <si>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</si>
  <si>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</si>
  <si>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</si>
  <si>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</si>
  <si>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</si>
  <si>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</si>
  <si>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</si>
  <si>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</si>
  <si>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</si>
  <si>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</si>
  <si>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</si>
  <si>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</si>
  <si>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</si>
  <si>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</si>
  <si>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</si>
  <si>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</si>
  <si>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</si>
  <si>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</si>
  <si>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</si>
  <si>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</si>
  <si>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</si>
  <si>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</si>
  <si>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</si>
  <si>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</si>
  <si>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</si>
  <si>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</si>
  <si>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</si>
  <si>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</si>
  <si>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</si>
  <si>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</si>
  <si>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</si>
  <si>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</si>
  <si>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</si>
  <si>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</si>
  <si>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</si>
  <si>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</si>
  <si>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</si>
  <si>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</si>
  <si>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</si>
  <si>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</si>
  <si>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</si>
  <si>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</si>
  <si>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</si>
  <si>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</si>
  <si>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</si>
  <si>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</si>
  <si>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</si>
  <si>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</si>
  <si>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</si>
  <si>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</si>
  <si>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</si>
  <si>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</si>
  <si>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</si>
  <si>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</si>
  <si>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</si>
  <si>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</si>
  <si>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</si>
  <si>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</si>
  <si>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</si>
  <si>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</si>
  <si>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</si>
  <si>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</si>
  <si>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</si>
  <si>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</si>
  <si>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</si>
  <si>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</si>
  <si>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</si>
  <si>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</si>
  <si>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</si>
  <si>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</si>
  <si>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</si>
  <si>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</si>
  <si>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</si>
  <si>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</si>
  <si>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</si>
  <si>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</si>
  <si>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</si>
  <si>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</si>
  <si>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</si>
  <si>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</si>
  <si>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</si>
  <si>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</si>
  <si>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静岡県　静岡市</t>
  </si>
  <si>
    <t>静岡駅北口地下駐車場</t>
  </si>
  <si>
    <t>法非適用</t>
  </si>
  <si>
    <t>駐車場整備事業</t>
  </si>
  <si>
    <t>-</t>
  </si>
  <si>
    <t>Ａ２Ｂ１</t>
  </si>
  <si>
    <t>該当数値なし</t>
  </si>
  <si>
    <t>都市計画駐車場</t>
  </si>
  <si>
    <t>地下式</t>
  </si>
  <si>
    <t>駅</t>
  </si>
  <si>
    <t>有</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</si>
  <si>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</si>
  <si>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</si>
  <si>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</si>
  <si>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</si>
  <si>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</si>
  <si>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</si>
  <si>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</si>
  <si>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資産等の状況については、４つ（うち１つ：100台収納）の機械式地下駐車設備のうち、２つは、国土交通省及びTFI（株）の財産、残りの２つは、本市の財産となっている。（H15.10.14供用開始）。
　駐車機械設備以外は、三者（国、TFI（株）・市）で運営している。
　地下１階通路（駐車場の一部）の両端で、東地下通路（国、（地下通路の管理者）の所有）、AOI地下通路（市の所有）と接続している。
　当該施設は、機械式地下駐車設備のため、躯体（クラック、ひび割れ等）や機械設備の経年劣化が進んでおり、設備投資見込額が増加傾向にある。</t>
    <rPh sb="1" eb="3">
      <t>シサン</t>
    </rPh>
    <rPh sb="3" eb="4">
      <t>トウ</t>
    </rPh>
    <rPh sb="5" eb="7">
      <t>ジョウキョウ</t>
    </rPh>
    <rPh sb="24" eb="25">
      <t>ダイ</t>
    </rPh>
    <rPh sb="25" eb="27">
      <t>シュウノウ</t>
    </rPh>
    <rPh sb="29" eb="31">
      <t>キカイ</t>
    </rPh>
    <rPh sb="31" eb="32">
      <t>シキ</t>
    </rPh>
    <rPh sb="32" eb="34">
      <t>チカ</t>
    </rPh>
    <rPh sb="34" eb="36">
      <t>チュウシャ</t>
    </rPh>
    <rPh sb="36" eb="38">
      <t>セツビ</t>
    </rPh>
    <rPh sb="46" eb="48">
      <t>コクド</t>
    </rPh>
    <rPh sb="48" eb="51">
      <t>コウツウショウ</t>
    </rPh>
    <rPh sb="51" eb="52">
      <t>オヨ</t>
    </rPh>
    <rPh sb="56" eb="59">
      <t>カブ</t>
    </rPh>
    <rPh sb="60" eb="62">
      <t>ザイサン</t>
    </rPh>
    <rPh sb="63" eb="64">
      <t>ノコ</t>
    </rPh>
    <rPh sb="125" eb="127">
      <t>ウンエイ</t>
    </rPh>
    <rPh sb="179" eb="181">
      <t>チカ</t>
    </rPh>
    <rPh sb="181" eb="183">
      <t>ツウロ</t>
    </rPh>
    <rPh sb="184" eb="185">
      <t>シ</t>
    </rPh>
    <rPh sb="186" eb="188">
      <t>ショユウ</t>
    </rPh>
    <rPh sb="190" eb="192">
      <t>セツゾク</t>
    </rPh>
    <rPh sb="199" eb="201">
      <t>トウガイ</t>
    </rPh>
    <rPh sb="201" eb="203">
      <t>シセツ</t>
    </rPh>
    <rPh sb="205" eb="208">
      <t>キカイシキ</t>
    </rPh>
    <rPh sb="208" eb="210">
      <t>チカ</t>
    </rPh>
    <rPh sb="210" eb="212">
      <t>チュウシャ</t>
    </rPh>
    <rPh sb="212" eb="214">
      <t>セツビ</t>
    </rPh>
    <rPh sb="218" eb="220">
      <t>クタイ</t>
    </rPh>
    <rPh sb="228" eb="229">
      <t>ワ</t>
    </rPh>
    <rPh sb="230" eb="231">
      <t>トウ</t>
    </rPh>
    <rPh sb="233" eb="235">
      <t>キカイ</t>
    </rPh>
    <rPh sb="235" eb="237">
      <t>セツビ</t>
    </rPh>
    <rPh sb="238" eb="240">
      <t>ケイネン</t>
    </rPh>
    <rPh sb="240" eb="242">
      <t>レッカ</t>
    </rPh>
    <rPh sb="243" eb="244">
      <t>スス</t>
    </rPh>
    <rPh sb="249" eb="251">
      <t>セツビ</t>
    </rPh>
    <rPh sb="251" eb="253">
      <t>トウシ</t>
    </rPh>
    <rPh sb="253" eb="255">
      <t>ミコ</t>
    </rPh>
    <rPh sb="255" eb="256">
      <t>ガク</t>
    </rPh>
    <rPh sb="257" eb="259">
      <t>ゾウカ</t>
    </rPh>
    <rPh sb="259" eb="261">
      <t>ケイコウ</t>
    </rPh>
    <phoneticPr fontId="6"/>
  </si>
  <si>
    <t>⑪稼働率については、、類似団体平均を上回っているものの、前年度に比べ、14.5ポイント減少している。
　これは、駅周辺の路外駐車場やコインパーキングが増加していることが主な原因と考えている。
　また、公共駐車場として、むやみに安価な料金設定ができず、近郊の駐車場事業者との間で著しい価格差が生じないように料金設定しているため、周辺の価格競争に同調することできない。</t>
    <rPh sb="1" eb="3">
      <t>カドウ</t>
    </rPh>
    <rPh sb="3" eb="4">
      <t>リツ</t>
    </rPh>
    <rPh sb="18" eb="20">
      <t>ウワマワ</t>
    </rPh>
    <rPh sb="56" eb="57">
      <t>エキ</t>
    </rPh>
    <rPh sb="57" eb="59">
      <t>シュウヘン</t>
    </rPh>
    <rPh sb="60" eb="62">
      <t>ロガイ</t>
    </rPh>
    <rPh sb="62" eb="64">
      <t>チュウシャ</t>
    </rPh>
    <rPh sb="64" eb="65">
      <t>ジョウ</t>
    </rPh>
    <rPh sb="75" eb="77">
      <t>ゾウカ</t>
    </rPh>
    <rPh sb="84" eb="85">
      <t>オモ</t>
    </rPh>
    <rPh sb="86" eb="88">
      <t>ゲンイン</t>
    </rPh>
    <rPh sb="89" eb="90">
      <t>カンガ</t>
    </rPh>
    <rPh sb="100" eb="102">
      <t>コウキョウ</t>
    </rPh>
    <rPh sb="102" eb="104">
      <t>チュウシャ</t>
    </rPh>
    <rPh sb="104" eb="105">
      <t>ジョウ</t>
    </rPh>
    <rPh sb="113" eb="115">
      <t>アンカ</t>
    </rPh>
    <rPh sb="116" eb="118">
      <t>リョウキン</t>
    </rPh>
    <rPh sb="118" eb="120">
      <t>セッテイ</t>
    </rPh>
    <rPh sb="125" eb="127">
      <t>キンコウ</t>
    </rPh>
    <rPh sb="128" eb="130">
      <t>チュウシャ</t>
    </rPh>
    <rPh sb="130" eb="131">
      <t>ジョウ</t>
    </rPh>
    <rPh sb="131" eb="134">
      <t>ジギョウシャ</t>
    </rPh>
    <rPh sb="136" eb="137">
      <t>アイダ</t>
    </rPh>
    <rPh sb="138" eb="139">
      <t>イチジル</t>
    </rPh>
    <rPh sb="141" eb="144">
      <t>カカクサ</t>
    </rPh>
    <rPh sb="145" eb="146">
      <t>ショウ</t>
    </rPh>
    <rPh sb="152" eb="154">
      <t>リョウキン</t>
    </rPh>
    <rPh sb="154" eb="156">
      <t>セッテイ</t>
    </rPh>
    <rPh sb="163" eb="165">
      <t>シュウヘン</t>
    </rPh>
    <rPh sb="166" eb="168">
      <t>カカク</t>
    </rPh>
    <rPh sb="168" eb="170">
      <t>キョウソウ</t>
    </rPh>
    <rPh sb="171" eb="173">
      <t>ドウチョウ</t>
    </rPh>
    <phoneticPr fontId="6"/>
  </si>
  <si>
    <t>　本市の駐車場事業（静岡駅前地下駐車場）の経営状況は、建設費の償還を除いた収支は、実質黒字である。稼働率は、類似団体の平均を上回っており、ポテンシャルは高い施設と考えられる。
　機械式地下駐車場施設特有の施設規模に係る維持管理経費が年々増加傾向にある一方、駐車場利用者や使用料など年々減少傾向にあるため、経営の改善が求められている。
　また、施設の経年劣化が進んでおり、施設の更新のため設備投資が増加していることから、財政面を圧迫しており、経営の悪化に繋がっている。
　経営健全化させるための対策として、直営で実施している維持管理業務について、民間活力導入による柔軟な経営ができるよう指定管理者制度導入を視野に検討していく。また、施設の更新についてもアセットマネジメント計画に基づき適切に更新し、施設を健全運営できるように努めていく。</t>
    <rPh sb="1" eb="2">
      <t>ホン</t>
    </rPh>
    <rPh sb="2" eb="3">
      <t>シ</t>
    </rPh>
    <rPh sb="4" eb="6">
      <t>チュウシャ</t>
    </rPh>
    <rPh sb="6" eb="7">
      <t>ジョウ</t>
    </rPh>
    <rPh sb="7" eb="9">
      <t>ジギョウ</t>
    </rPh>
    <rPh sb="10" eb="12">
      <t>シズオカ</t>
    </rPh>
    <rPh sb="12" eb="13">
      <t>エキ</t>
    </rPh>
    <rPh sb="13" eb="14">
      <t>マエ</t>
    </rPh>
    <rPh sb="14" eb="16">
      <t>チカ</t>
    </rPh>
    <rPh sb="16" eb="18">
      <t>チュウシャ</t>
    </rPh>
    <rPh sb="18" eb="19">
      <t>ジョウ</t>
    </rPh>
    <rPh sb="21" eb="23">
      <t>ケイエイ</t>
    </rPh>
    <rPh sb="23" eb="25">
      <t>ジョウキョウ</t>
    </rPh>
    <rPh sb="27" eb="29">
      <t>ケンセツ</t>
    </rPh>
    <rPh sb="29" eb="30">
      <t>ヒ</t>
    </rPh>
    <rPh sb="125" eb="127">
      <t>イッポウ</t>
    </rPh>
    <rPh sb="135" eb="138">
      <t>シヨウリョウ</t>
    </rPh>
    <rPh sb="140" eb="142">
      <t>ネンネン</t>
    </rPh>
    <rPh sb="142" eb="144">
      <t>ゲンショウ</t>
    </rPh>
    <rPh sb="144" eb="146">
      <t>ケイコウ</t>
    </rPh>
    <rPh sb="152" eb="154">
      <t>ケイエイ</t>
    </rPh>
    <rPh sb="155" eb="157">
      <t>カイゼン</t>
    </rPh>
    <rPh sb="158" eb="159">
      <t>モト</t>
    </rPh>
    <rPh sb="171" eb="173">
      <t>シセツ</t>
    </rPh>
    <rPh sb="174" eb="176">
      <t>ケイネン</t>
    </rPh>
    <rPh sb="176" eb="178">
      <t>レッカ</t>
    </rPh>
    <rPh sb="179" eb="180">
      <t>スス</t>
    </rPh>
    <rPh sb="185" eb="187">
      <t>シセツ</t>
    </rPh>
    <rPh sb="188" eb="190">
      <t>コウシン</t>
    </rPh>
    <rPh sb="193" eb="195">
      <t>セツビ</t>
    </rPh>
    <rPh sb="195" eb="197">
      <t>トウシ</t>
    </rPh>
    <rPh sb="198" eb="200">
      <t>ゾウカ</t>
    </rPh>
    <rPh sb="209" eb="211">
      <t>ザイセイ</t>
    </rPh>
    <rPh sb="211" eb="212">
      <t>メン</t>
    </rPh>
    <rPh sb="213" eb="215">
      <t>アッパク</t>
    </rPh>
    <rPh sb="220" eb="222">
      <t>ケイエイ</t>
    </rPh>
    <rPh sb="223" eb="225">
      <t>アッカ</t>
    </rPh>
    <rPh sb="226" eb="227">
      <t>ツナ</t>
    </rPh>
    <rPh sb="235" eb="237">
      <t>ケイエイ</t>
    </rPh>
    <rPh sb="237" eb="239">
      <t>ケンゼン</t>
    </rPh>
    <rPh sb="239" eb="240">
      <t>カ</t>
    </rPh>
    <rPh sb="246" eb="248">
      <t>タイサク</t>
    </rPh>
    <rPh sb="252" eb="254">
      <t>チョクエイ</t>
    </rPh>
    <rPh sb="255" eb="257">
      <t>ジッシ</t>
    </rPh>
    <rPh sb="261" eb="263">
      <t>イジ</t>
    </rPh>
    <rPh sb="263" eb="265">
      <t>カンリ</t>
    </rPh>
    <rPh sb="265" eb="267">
      <t>ギョウム</t>
    </rPh>
    <rPh sb="272" eb="274">
      <t>ミンカン</t>
    </rPh>
    <rPh sb="274" eb="276">
      <t>カツリョク</t>
    </rPh>
    <rPh sb="276" eb="278">
      <t>ドウニュウ</t>
    </rPh>
    <rPh sb="281" eb="283">
      <t>ジュウナン</t>
    </rPh>
    <rPh sb="284" eb="286">
      <t>ケイエイ</t>
    </rPh>
    <rPh sb="292" eb="294">
      <t>シテイ</t>
    </rPh>
    <rPh sb="296" eb="297">
      <t>シャ</t>
    </rPh>
    <rPh sb="297" eb="299">
      <t>セイド</t>
    </rPh>
    <rPh sb="299" eb="301">
      <t>ドウニュウ</t>
    </rPh>
    <rPh sb="302" eb="304">
      <t>シヤ</t>
    </rPh>
    <rPh sb="305" eb="307">
      <t>ケントウ</t>
    </rPh>
    <rPh sb="315" eb="317">
      <t>シセツ</t>
    </rPh>
    <rPh sb="318" eb="320">
      <t>コウシン</t>
    </rPh>
    <rPh sb="335" eb="337">
      <t>ケイカク</t>
    </rPh>
    <rPh sb="338" eb="339">
      <t>モト</t>
    </rPh>
    <rPh sb="341" eb="343">
      <t>テキセツ</t>
    </rPh>
    <rPh sb="344" eb="346">
      <t>コウシン</t>
    </rPh>
    <rPh sb="348" eb="350">
      <t>シセツ</t>
    </rPh>
    <rPh sb="351" eb="353">
      <t>ケンゼン</t>
    </rPh>
    <rPh sb="353" eb="355">
      <t>ウンエイ</t>
    </rPh>
    <rPh sb="361" eb="362">
      <t>ツト</t>
    </rPh>
    <phoneticPr fontId="6"/>
  </si>
  <si>
    <t>①収益的収支比率は、類似団体平均を大幅に下回り、前年度に比べ、7.7ポイント減少している。
　これは、維持管理費の増加などに伴い分母を構成する総費用の増加及び分子となる総収益である駐車場使用料収入が、前年度に比べ大幅に減少したことが主な原因と考えられる。
②他会計補助金比率は、前年度に比べ、6.9ポイント増加している。
　これは、維持管理業務（増加：委託料、修繕費）が増加傾向にあり、一般会計からの繰入金の増加したことが主な原因と考えられる。</t>
    <rPh sb="1" eb="3">
      <t>シュウエキ</t>
    </rPh>
    <rPh sb="3" eb="4">
      <t>テキ</t>
    </rPh>
    <rPh sb="4" eb="6">
      <t>シュウシ</t>
    </rPh>
    <rPh sb="6" eb="8">
      <t>ヒリツ</t>
    </rPh>
    <rPh sb="10" eb="12">
      <t>ルイジ</t>
    </rPh>
    <rPh sb="12" eb="14">
      <t>ダンタイ</t>
    </rPh>
    <rPh sb="14" eb="16">
      <t>ヘイキン</t>
    </rPh>
    <rPh sb="17" eb="19">
      <t>オオハバ</t>
    </rPh>
    <rPh sb="20" eb="22">
      <t>シタマワ</t>
    </rPh>
    <rPh sb="24" eb="27">
      <t>ゼンネンド</t>
    </rPh>
    <rPh sb="28" eb="29">
      <t>クラ</t>
    </rPh>
    <rPh sb="38" eb="40">
      <t>ゲンショウ</t>
    </rPh>
    <rPh sb="51" eb="53">
      <t>イジ</t>
    </rPh>
    <rPh sb="53" eb="56">
      <t>カンリヒ</t>
    </rPh>
    <rPh sb="57" eb="59">
      <t>ゾウカ</t>
    </rPh>
    <rPh sb="62" eb="63">
      <t>トモナ</t>
    </rPh>
    <rPh sb="64" eb="66">
      <t>ブンボ</t>
    </rPh>
    <rPh sb="67" eb="69">
      <t>コウセイ</t>
    </rPh>
    <rPh sb="71" eb="74">
      <t>ソウヒヨウ</t>
    </rPh>
    <rPh sb="75" eb="77">
      <t>ゾウカ</t>
    </rPh>
    <rPh sb="77" eb="78">
      <t>オヨ</t>
    </rPh>
    <rPh sb="84" eb="87">
      <t>ソウシュウエキ</t>
    </rPh>
    <rPh sb="90" eb="92">
      <t>チュウシャ</t>
    </rPh>
    <rPh sb="92" eb="93">
      <t>ジョウ</t>
    </rPh>
    <rPh sb="93" eb="95">
      <t>シヨウ</t>
    </rPh>
    <rPh sb="95" eb="96">
      <t>リョウ</t>
    </rPh>
    <rPh sb="96" eb="98">
      <t>シュウニュウ</t>
    </rPh>
    <rPh sb="104" eb="105">
      <t>クラ</t>
    </rPh>
    <rPh sb="106" eb="108">
      <t>オオハバ</t>
    </rPh>
    <rPh sb="109" eb="111">
      <t>ゲンショウ</t>
    </rPh>
    <rPh sb="116" eb="117">
      <t>オモ</t>
    </rPh>
    <rPh sb="118" eb="120">
      <t>ゲンイン</t>
    </rPh>
    <rPh sb="121" eb="122">
      <t>カンガ</t>
    </rPh>
    <rPh sb="130" eb="131">
      <t>タ</t>
    </rPh>
    <rPh sb="131" eb="133">
      <t>カイケイ</t>
    </rPh>
    <rPh sb="133" eb="136">
      <t>ホジョキン</t>
    </rPh>
    <rPh sb="136" eb="138">
      <t>ヒリツ</t>
    </rPh>
    <rPh sb="140" eb="143">
      <t>ゼンネンド</t>
    </rPh>
    <rPh sb="144" eb="145">
      <t>クラ</t>
    </rPh>
    <rPh sb="154" eb="156">
      <t>ゾウカ</t>
    </rPh>
    <rPh sb="194" eb="196">
      <t>イッパン</t>
    </rPh>
    <rPh sb="196" eb="198">
      <t>カイケイ</t>
    </rPh>
    <rPh sb="201" eb="203">
      <t>クリイレ</t>
    </rPh>
    <rPh sb="203" eb="204">
      <t>キン</t>
    </rPh>
    <rPh sb="205" eb="207">
      <t>ゾウカ</t>
    </rPh>
    <rPh sb="212" eb="213">
      <t>オモ</t>
    </rPh>
    <rPh sb="214" eb="216">
      <t>ゲンイン</t>
    </rPh>
    <rPh sb="217" eb="218">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</si>
</sst>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83.3</c:v>
                </c:pt>
                <c:pt idx="1">
                  <c:v>83.9</c:v>
                </c:pt>
                <c:pt idx="2">
                  <c:v>73.900000000000006</c:v>
                </c:pt>
                <c:pt idx="3">
                  <c:v>75.900000000000006</c:v>
                </c:pt>
                <c:pt idx="4">
                  <c:v>68.2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1429824"/>
        <c:axId val="60143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1429824"/>
        <c:axId val="601430216"/>
      </c:lineChart>
      <c:dateAx>
        <c:axId val="601429824"/>
        <c:scaling>
          <c:orientation val="minMax"/>
        </c:scaling>
        <c:delete val="1"/>
        <c:axPos val="b"/>
        <c:numFmt formatCode="ge" sourceLinked="1"/>
        <c:majorTickMark val="none"/>
        <c:minorTickMark val="none"/>
        <c:tickLblPos val="none"/>
        <c:crossAx val="601430216"/>
        <c:crosses val="autoZero"/>
        <c:auto val="1"/>
        <c:lblOffset val="100"/>
        <c:baseTimeUnit val="years"/>
      </c:dateAx>
      <c:valAx>
        <c:axId val="60143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4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690.2</c:v>
                </c:pt>
                <c:pt idx="1">
                  <c:v>676.2</c:v>
                </c:pt>
                <c:pt idx="2">
                  <c:v>688.2</c:v>
                </c:pt>
                <c:pt idx="3">
                  <c:v>553.70000000000005</c:v>
                </c:pt>
                <c:pt idx="4">
                  <c:v>509.7</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01431000"/>
        <c:axId val="6014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01431000"/>
        <c:axId val="601431392"/>
      </c:lineChart>
      <c:dateAx>
        <c:axId val="601431000"/>
        <c:scaling>
          <c:orientation val="minMax"/>
        </c:scaling>
        <c:delete val="1"/>
        <c:axPos val="b"/>
        <c:numFmt formatCode="ge" sourceLinked="1"/>
        <c:majorTickMark val="none"/>
        <c:minorTickMark val="none"/>
        <c:tickLblPos val="none"/>
        <c:crossAx val="601431392"/>
        <c:crosses val="autoZero"/>
        <c:auto val="1"/>
        <c:lblOffset val="100"/>
        <c:baseTimeUnit val="years"/>
      </c:dateAx>
      <c:valAx>
        <c:axId val="60143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43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01432176"/>
        <c:axId val="60143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01432176"/>
        <c:axId val="601432568"/>
      </c:lineChart>
      <c:dateAx>
        <c:axId val="601432176"/>
        <c:scaling>
          <c:orientation val="minMax"/>
        </c:scaling>
        <c:delete val="1"/>
        <c:axPos val="b"/>
        <c:numFmt formatCode="ge" sourceLinked="1"/>
        <c:majorTickMark val="none"/>
        <c:minorTickMark val="none"/>
        <c:tickLblPos val="none"/>
        <c:crossAx val="601432568"/>
        <c:crosses val="autoZero"/>
        <c:auto val="1"/>
        <c:lblOffset val="100"/>
        <c:baseTimeUnit val="years"/>
      </c:dateAx>
      <c:valAx>
        <c:axId val="60143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4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01433352"/>
        <c:axId val="60143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01433352"/>
        <c:axId val="601433744"/>
      </c:lineChart>
      <c:dateAx>
        <c:axId val="601433352"/>
        <c:scaling>
          <c:orientation val="minMax"/>
        </c:scaling>
        <c:delete val="1"/>
        <c:axPos val="b"/>
        <c:numFmt formatCode="ge" sourceLinked="1"/>
        <c:majorTickMark val="none"/>
        <c:minorTickMark val="none"/>
        <c:tickLblPos val="none"/>
        <c:crossAx val="601433744"/>
        <c:crosses val="autoZero"/>
        <c:auto val="1"/>
        <c:lblOffset val="100"/>
        <c:baseTimeUnit val="years"/>
      </c:dateAx>
      <c:valAx>
        <c:axId val="60143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43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23.6</c:v>
                </c:pt>
                <c:pt idx="1">
                  <c:v>22.9</c:v>
                </c:pt>
                <c:pt idx="2">
                  <c:v>32.200000000000003</c:v>
                </c:pt>
                <c:pt idx="3">
                  <c:v>29.3</c:v>
                </c:pt>
                <c:pt idx="4">
                  <c:v>36.200000000000003</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01434528"/>
        <c:axId val="6014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01434528"/>
        <c:axId val="601434920"/>
      </c:lineChart>
      <c:dateAx>
        <c:axId val="601434528"/>
        <c:scaling>
          <c:orientation val="minMax"/>
        </c:scaling>
        <c:delete val="1"/>
        <c:axPos val="b"/>
        <c:numFmt formatCode="ge" sourceLinked="1"/>
        <c:majorTickMark val="none"/>
        <c:minorTickMark val="none"/>
        <c:tickLblPos val="none"/>
        <c:crossAx val="601434920"/>
        <c:crosses val="autoZero"/>
        <c:auto val="1"/>
        <c:lblOffset val="100"/>
        <c:baseTimeUnit val="years"/>
      </c:dateAx>
      <c:valAx>
        <c:axId val="60143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4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221</c:v>
                </c:pt>
                <c:pt idx="1">
                  <c:v>204</c:v>
                </c:pt>
                <c:pt idx="2">
                  <c:v>326</c:v>
                </c:pt>
                <c:pt idx="3">
                  <c:v>278</c:v>
                </c:pt>
                <c:pt idx="4">
                  <c:v>377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9768200"/>
        <c:axId val="59976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9768200"/>
        <c:axId val="599768592"/>
      </c:lineChart>
      <c:dateAx>
        <c:axId val="599768200"/>
        <c:scaling>
          <c:orientation val="minMax"/>
        </c:scaling>
        <c:delete val="1"/>
        <c:axPos val="b"/>
        <c:numFmt formatCode="ge" sourceLinked="1"/>
        <c:majorTickMark val="none"/>
        <c:minorTickMark val="none"/>
        <c:tickLblPos val="none"/>
        <c:crossAx val="599768592"/>
        <c:crosses val="autoZero"/>
        <c:auto val="1"/>
        <c:lblOffset val="100"/>
        <c:baseTimeUnit val="years"/>
      </c:dateAx>
      <c:valAx>
        <c:axId val="59976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76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264</c:v>
                </c:pt>
                <c:pt idx="1">
                  <c:v>255</c:v>
                </c:pt>
                <c:pt idx="2">
                  <c:v>225</c:v>
                </c:pt>
                <c:pt idx="3">
                  <c:v>251.5</c:v>
                </c:pt>
                <c:pt idx="4">
                  <c:v>237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9769376"/>
        <c:axId val="5997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9769376"/>
        <c:axId val="599769768"/>
      </c:lineChart>
      <c:dateAx>
        <c:axId val="599769376"/>
        <c:scaling>
          <c:orientation val="minMax"/>
        </c:scaling>
        <c:delete val="1"/>
        <c:axPos val="b"/>
        <c:numFmt formatCode="ge" sourceLinked="1"/>
        <c:majorTickMark val="none"/>
        <c:minorTickMark val="none"/>
        <c:tickLblPos val="none"/>
        <c:crossAx val="599769768"/>
        <c:crosses val="autoZero"/>
        <c:auto val="1"/>
        <c:lblOffset val="100"/>
        <c:baseTimeUnit val="years"/>
      </c:dateAx>
      <c:valAx>
        <c:axId val="59976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43.2</c:v>
                </c:pt>
                <c:pt idx="1">
                  <c:v>50.3</c:v>
                </c:pt>
                <c:pt idx="2">
                  <c:v>42.9</c:v>
                </c:pt>
                <c:pt idx="3">
                  <c:v>41.4</c:v>
                </c:pt>
                <c:pt idx="4">
                  <c:v>31.6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9770552"/>
        <c:axId val="5997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9770552"/>
        <c:axId val="599770944"/>
      </c:lineChart>
      <c:dateAx>
        <c:axId val="599770552"/>
        <c:scaling>
          <c:orientation val="minMax"/>
        </c:scaling>
        <c:delete val="1"/>
        <c:axPos val="b"/>
        <c:numFmt formatCode="ge" sourceLinked="1"/>
        <c:majorTickMark val="none"/>
        <c:minorTickMark val="none"/>
        <c:tickLblPos val="none"/>
        <c:crossAx val="599770944"/>
        <c:crosses val="autoZero"/>
        <c:auto val="1"/>
        <c:lblOffset val="100"/>
        <c:baseTimeUnit val="years"/>
      </c:dateAx>
      <c:valAx>
        <c:axId val="59977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7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59976</c:v>
                </c:pt>
                <c:pt idx="1">
                  <c:v>64540</c:v>
                </c:pt>
                <c:pt idx="2">
                  <c:v>48958</c:v>
                </c:pt>
                <c:pt idx="3">
                  <c:v>51441</c:v>
                </c:pt>
                <c:pt idx="4">
                  <c:v>37161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9771728"/>
        <c:axId val="59977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9771728"/>
        <c:axId val="599772120"/>
      </c:lineChart>
      <c:dateAx>
        <c:axId val="599771728"/>
        <c:scaling>
          <c:orientation val="minMax"/>
        </c:scaling>
        <c:delete val="1"/>
        <c:axPos val="b"/>
        <c:numFmt formatCode="ge" sourceLinked="1"/>
        <c:majorTickMark val="none"/>
        <c:minorTickMark val="none"/>
        <c:tickLblPos val="none"/>
        <c:crossAx val="599772120"/>
        <c:crosses val="autoZero"/>
        <c:auto val="1"/>
        <c:lblOffset val="100"/>
        <c:baseTimeUnit val="years"/>
      </c:dateAx>
      <c:valAx>
        <c:axId val="599772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77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静岡県静岡市　静岡駅北口地下駐車場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9465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200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400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83.3</v>
      </c>
      <c r="V31" s="117"/>
      <c r="W31" s="117"/>
      <c r="X31" s="117"/>
      <c r="Y31" s="117"/>
      <c r="Z31" s="117"/>
      <c r="AA31" s="117"/>
      <c r="AB31" s="117"/>
      <c r="AC31" s="117"/>
      <c r="AD31" s="117"/>
      <c r="AE31" s="117"/>
      <c r="AF31" s="117"/>
      <c r="AG31" s="117"/>
      <c r="AH31" s="117"/>
      <c r="AI31" s="117"/>
      <c r="AJ31" s="117"/>
      <c r="AK31" s="117"/>
      <c r="AL31" s="117"/>
      <c r="AM31" s="117"/>
      <c r="AN31" s="117">
        <f>データ!Z7</f>
        <v>83.9</v>
      </c>
      <c r="AO31" s="117"/>
      <c r="AP31" s="117"/>
      <c r="AQ31" s="117"/>
      <c r="AR31" s="117"/>
      <c r="AS31" s="117"/>
      <c r="AT31" s="117"/>
      <c r="AU31" s="117"/>
      <c r="AV31" s="117"/>
      <c r="AW31" s="117"/>
      <c r="AX31" s="117"/>
      <c r="AY31" s="117"/>
      <c r="AZ31" s="117"/>
      <c r="BA31" s="117"/>
      <c r="BB31" s="117"/>
      <c r="BC31" s="117"/>
      <c r="BD31" s="117"/>
      <c r="BE31" s="117"/>
      <c r="BF31" s="117"/>
      <c r="BG31" s="117">
        <f>データ!AA7</f>
        <v>73.900000000000006</v>
      </c>
      <c r="BH31" s="117"/>
      <c r="BI31" s="117"/>
      <c r="BJ31" s="117"/>
      <c r="BK31" s="117"/>
      <c r="BL31" s="117"/>
      <c r="BM31" s="117"/>
      <c r="BN31" s="117"/>
      <c r="BO31" s="117"/>
      <c r="BP31" s="117"/>
      <c r="BQ31" s="117"/>
      <c r="BR31" s="117"/>
      <c r="BS31" s="117"/>
      <c r="BT31" s="117"/>
      <c r="BU31" s="117"/>
      <c r="BV31" s="117"/>
      <c r="BW31" s="117"/>
      <c r="BX31" s="117"/>
      <c r="BY31" s="117"/>
      <c r="BZ31" s="117">
        <f>データ!AB7</f>
        <v>75.900000000000006</v>
      </c>
      <c r="CA31" s="117"/>
      <c r="CB31" s="117"/>
      <c r="CC31" s="117"/>
      <c r="CD31" s="117"/>
      <c r="CE31" s="117"/>
      <c r="CF31" s="117"/>
      <c r="CG31" s="117"/>
      <c r="CH31" s="117"/>
      <c r="CI31" s="117"/>
      <c r="CJ31" s="117"/>
      <c r="CK31" s="117"/>
      <c r="CL31" s="117"/>
      <c r="CM31" s="117"/>
      <c r="CN31" s="117"/>
      <c r="CO31" s="117"/>
      <c r="CP31" s="117"/>
      <c r="CQ31" s="117"/>
      <c r="CR31" s="117"/>
      <c r="CS31" s="117">
        <f>データ!AC7</f>
        <v>68.2</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23.6</v>
      </c>
      <c r="EM31" s="117"/>
      <c r="EN31" s="117"/>
      <c r="EO31" s="117"/>
      <c r="EP31" s="117"/>
      <c r="EQ31" s="117"/>
      <c r="ER31" s="117"/>
      <c r="ES31" s="117"/>
      <c r="ET31" s="117"/>
      <c r="EU31" s="117"/>
      <c r="EV31" s="117"/>
      <c r="EW31" s="117"/>
      <c r="EX31" s="117"/>
      <c r="EY31" s="117"/>
      <c r="EZ31" s="117"/>
      <c r="FA31" s="117"/>
      <c r="FB31" s="117"/>
      <c r="FC31" s="117"/>
      <c r="FD31" s="117"/>
      <c r="FE31" s="117">
        <f>データ!AK7</f>
        <v>22.9</v>
      </c>
      <c r="FF31" s="117"/>
      <c r="FG31" s="117"/>
      <c r="FH31" s="117"/>
      <c r="FI31" s="117"/>
      <c r="FJ31" s="117"/>
      <c r="FK31" s="117"/>
      <c r="FL31" s="117"/>
      <c r="FM31" s="117"/>
      <c r="FN31" s="117"/>
      <c r="FO31" s="117"/>
      <c r="FP31" s="117"/>
      <c r="FQ31" s="117"/>
      <c r="FR31" s="117"/>
      <c r="FS31" s="117"/>
      <c r="FT31" s="117"/>
      <c r="FU31" s="117"/>
      <c r="FV31" s="117"/>
      <c r="FW31" s="117"/>
      <c r="FX31" s="117">
        <f>データ!AL7</f>
        <v>32.200000000000003</v>
      </c>
      <c r="FY31" s="117"/>
      <c r="FZ31" s="117"/>
      <c r="GA31" s="117"/>
      <c r="GB31" s="117"/>
      <c r="GC31" s="117"/>
      <c r="GD31" s="117"/>
      <c r="GE31" s="117"/>
      <c r="GF31" s="117"/>
      <c r="GG31" s="117"/>
      <c r="GH31" s="117"/>
      <c r="GI31" s="117"/>
      <c r="GJ31" s="117"/>
      <c r="GK31" s="117"/>
      <c r="GL31" s="117"/>
      <c r="GM31" s="117"/>
      <c r="GN31" s="117"/>
      <c r="GO31" s="117"/>
      <c r="GP31" s="117"/>
      <c r="GQ31" s="117">
        <f>データ!AM7</f>
        <v>29.3</v>
      </c>
      <c r="GR31" s="117"/>
      <c r="GS31" s="117"/>
      <c r="GT31" s="117"/>
      <c r="GU31" s="117"/>
      <c r="GV31" s="117"/>
      <c r="GW31" s="117"/>
      <c r="GX31" s="117"/>
      <c r="GY31" s="117"/>
      <c r="GZ31" s="117"/>
      <c r="HA31" s="117"/>
      <c r="HB31" s="117"/>
      <c r="HC31" s="117"/>
      <c r="HD31" s="117"/>
      <c r="HE31" s="117"/>
      <c r="HF31" s="117"/>
      <c r="HG31" s="117"/>
      <c r="HH31" s="117"/>
      <c r="HI31" s="117"/>
      <c r="HJ31" s="117">
        <f>データ!AN7</f>
        <v>36.200000000000003</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264</v>
      </c>
      <c r="JD31" s="119"/>
      <c r="JE31" s="119"/>
      <c r="JF31" s="119"/>
      <c r="JG31" s="119"/>
      <c r="JH31" s="119"/>
      <c r="JI31" s="119"/>
      <c r="JJ31" s="119"/>
      <c r="JK31" s="119"/>
      <c r="JL31" s="119"/>
      <c r="JM31" s="119"/>
      <c r="JN31" s="119"/>
      <c r="JO31" s="119"/>
      <c r="JP31" s="119"/>
      <c r="JQ31" s="119"/>
      <c r="JR31" s="119"/>
      <c r="JS31" s="119"/>
      <c r="JT31" s="119"/>
      <c r="JU31" s="120"/>
      <c r="JV31" s="118">
        <f>データ!DL7</f>
        <v>255</v>
      </c>
      <c r="JW31" s="119"/>
      <c r="JX31" s="119"/>
      <c r="JY31" s="119"/>
      <c r="JZ31" s="119"/>
      <c r="KA31" s="119"/>
      <c r="KB31" s="119"/>
      <c r="KC31" s="119"/>
      <c r="KD31" s="119"/>
      <c r="KE31" s="119"/>
      <c r="KF31" s="119"/>
      <c r="KG31" s="119"/>
      <c r="KH31" s="119"/>
      <c r="KI31" s="119"/>
      <c r="KJ31" s="119"/>
      <c r="KK31" s="119"/>
      <c r="KL31" s="119"/>
      <c r="KM31" s="119"/>
      <c r="KN31" s="120"/>
      <c r="KO31" s="118">
        <f>データ!DM7</f>
        <v>225</v>
      </c>
      <c r="KP31" s="119"/>
      <c r="KQ31" s="119"/>
      <c r="KR31" s="119"/>
      <c r="KS31" s="119"/>
      <c r="KT31" s="119"/>
      <c r="KU31" s="119"/>
      <c r="KV31" s="119"/>
      <c r="KW31" s="119"/>
      <c r="KX31" s="119"/>
      <c r="KY31" s="119"/>
      <c r="KZ31" s="119"/>
      <c r="LA31" s="119"/>
      <c r="LB31" s="119"/>
      <c r="LC31" s="119"/>
      <c r="LD31" s="119"/>
      <c r="LE31" s="119"/>
      <c r="LF31" s="119"/>
      <c r="LG31" s="120"/>
      <c r="LH31" s="118">
        <f>データ!DN7</f>
        <v>251.5</v>
      </c>
      <c r="LI31" s="119"/>
      <c r="LJ31" s="119"/>
      <c r="LK31" s="119"/>
      <c r="LL31" s="119"/>
      <c r="LM31" s="119"/>
      <c r="LN31" s="119"/>
      <c r="LO31" s="119"/>
      <c r="LP31" s="119"/>
      <c r="LQ31" s="119"/>
      <c r="LR31" s="119"/>
      <c r="LS31" s="119"/>
      <c r="LT31" s="119"/>
      <c r="LU31" s="119"/>
      <c r="LV31" s="119"/>
      <c r="LW31" s="119"/>
      <c r="LX31" s="119"/>
      <c r="LY31" s="119"/>
      <c r="LZ31" s="120"/>
      <c r="MA31" s="118">
        <f>データ!DO7</f>
        <v>237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221</v>
      </c>
      <c r="V52" s="125"/>
      <c r="W52" s="125"/>
      <c r="X52" s="125"/>
      <c r="Y52" s="125"/>
      <c r="Z52" s="125"/>
      <c r="AA52" s="125"/>
      <c r="AB52" s="125"/>
      <c r="AC52" s="125"/>
      <c r="AD52" s="125"/>
      <c r="AE52" s="125"/>
      <c r="AF52" s="125"/>
      <c r="AG52" s="125"/>
      <c r="AH52" s="125"/>
      <c r="AI52" s="125"/>
      <c r="AJ52" s="125"/>
      <c r="AK52" s="125"/>
      <c r="AL52" s="125"/>
      <c r="AM52" s="125"/>
      <c r="AN52" s="125">
        <f>データ!AV7</f>
        <v>204</v>
      </c>
      <c r="AO52" s="125"/>
      <c r="AP52" s="125"/>
      <c r="AQ52" s="125"/>
      <c r="AR52" s="125"/>
      <c r="AS52" s="125"/>
      <c r="AT52" s="125"/>
      <c r="AU52" s="125"/>
      <c r="AV52" s="125"/>
      <c r="AW52" s="125"/>
      <c r="AX52" s="125"/>
      <c r="AY52" s="125"/>
      <c r="AZ52" s="125"/>
      <c r="BA52" s="125"/>
      <c r="BB52" s="125"/>
      <c r="BC52" s="125"/>
      <c r="BD52" s="125"/>
      <c r="BE52" s="125"/>
      <c r="BF52" s="125"/>
      <c r="BG52" s="125">
        <f>データ!AW7</f>
        <v>326</v>
      </c>
      <c r="BH52" s="125"/>
      <c r="BI52" s="125"/>
      <c r="BJ52" s="125"/>
      <c r="BK52" s="125"/>
      <c r="BL52" s="125"/>
      <c r="BM52" s="125"/>
      <c r="BN52" s="125"/>
      <c r="BO52" s="125"/>
      <c r="BP52" s="125"/>
      <c r="BQ52" s="125"/>
      <c r="BR52" s="125"/>
      <c r="BS52" s="125"/>
      <c r="BT52" s="125"/>
      <c r="BU52" s="125"/>
      <c r="BV52" s="125"/>
      <c r="BW52" s="125"/>
      <c r="BX52" s="125"/>
      <c r="BY52" s="125"/>
      <c r="BZ52" s="125">
        <f>データ!AX7</f>
        <v>278</v>
      </c>
      <c r="CA52" s="125"/>
      <c r="CB52" s="125"/>
      <c r="CC52" s="125"/>
      <c r="CD52" s="125"/>
      <c r="CE52" s="125"/>
      <c r="CF52" s="125"/>
      <c r="CG52" s="125"/>
      <c r="CH52" s="125"/>
      <c r="CI52" s="125"/>
      <c r="CJ52" s="125"/>
      <c r="CK52" s="125"/>
      <c r="CL52" s="125"/>
      <c r="CM52" s="125"/>
      <c r="CN52" s="125"/>
      <c r="CO52" s="125"/>
      <c r="CP52" s="125"/>
      <c r="CQ52" s="125"/>
      <c r="CR52" s="125"/>
      <c r="CS52" s="125">
        <f>データ!AY7</f>
        <v>377</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43.2</v>
      </c>
      <c r="EM52" s="117"/>
      <c r="EN52" s="117"/>
      <c r="EO52" s="117"/>
      <c r="EP52" s="117"/>
      <c r="EQ52" s="117"/>
      <c r="ER52" s="117"/>
      <c r="ES52" s="117"/>
      <c r="ET52" s="117"/>
      <c r="EU52" s="117"/>
      <c r="EV52" s="117"/>
      <c r="EW52" s="117"/>
      <c r="EX52" s="117"/>
      <c r="EY52" s="117"/>
      <c r="EZ52" s="117"/>
      <c r="FA52" s="117"/>
      <c r="FB52" s="117"/>
      <c r="FC52" s="117"/>
      <c r="FD52" s="117"/>
      <c r="FE52" s="117">
        <f>データ!BG7</f>
        <v>50.3</v>
      </c>
      <c r="FF52" s="117"/>
      <c r="FG52" s="117"/>
      <c r="FH52" s="117"/>
      <c r="FI52" s="117"/>
      <c r="FJ52" s="117"/>
      <c r="FK52" s="117"/>
      <c r="FL52" s="117"/>
      <c r="FM52" s="117"/>
      <c r="FN52" s="117"/>
      <c r="FO52" s="117"/>
      <c r="FP52" s="117"/>
      <c r="FQ52" s="117"/>
      <c r="FR52" s="117"/>
      <c r="FS52" s="117"/>
      <c r="FT52" s="117"/>
      <c r="FU52" s="117"/>
      <c r="FV52" s="117"/>
      <c r="FW52" s="117"/>
      <c r="FX52" s="117">
        <f>データ!BH7</f>
        <v>42.9</v>
      </c>
      <c r="FY52" s="117"/>
      <c r="FZ52" s="117"/>
      <c r="GA52" s="117"/>
      <c r="GB52" s="117"/>
      <c r="GC52" s="117"/>
      <c r="GD52" s="117"/>
      <c r="GE52" s="117"/>
      <c r="GF52" s="117"/>
      <c r="GG52" s="117"/>
      <c r="GH52" s="117"/>
      <c r="GI52" s="117"/>
      <c r="GJ52" s="117"/>
      <c r="GK52" s="117"/>
      <c r="GL52" s="117"/>
      <c r="GM52" s="117"/>
      <c r="GN52" s="117"/>
      <c r="GO52" s="117"/>
      <c r="GP52" s="117"/>
      <c r="GQ52" s="117">
        <f>データ!BI7</f>
        <v>41.4</v>
      </c>
      <c r="GR52" s="117"/>
      <c r="GS52" s="117"/>
      <c r="GT52" s="117"/>
      <c r="GU52" s="117"/>
      <c r="GV52" s="117"/>
      <c r="GW52" s="117"/>
      <c r="GX52" s="117"/>
      <c r="GY52" s="117"/>
      <c r="GZ52" s="117"/>
      <c r="HA52" s="117"/>
      <c r="HB52" s="117"/>
      <c r="HC52" s="117"/>
      <c r="HD52" s="117"/>
      <c r="HE52" s="117"/>
      <c r="HF52" s="117"/>
      <c r="HG52" s="117"/>
      <c r="HH52" s="117"/>
      <c r="HI52" s="117"/>
      <c r="HJ52" s="117">
        <f>データ!BJ7</f>
        <v>31.6</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59976</v>
      </c>
      <c r="JD52" s="125"/>
      <c r="JE52" s="125"/>
      <c r="JF52" s="125"/>
      <c r="JG52" s="125"/>
      <c r="JH52" s="125"/>
      <c r="JI52" s="125"/>
      <c r="JJ52" s="125"/>
      <c r="JK52" s="125"/>
      <c r="JL52" s="125"/>
      <c r="JM52" s="125"/>
      <c r="JN52" s="125"/>
      <c r="JO52" s="125"/>
      <c r="JP52" s="125"/>
      <c r="JQ52" s="125"/>
      <c r="JR52" s="125"/>
      <c r="JS52" s="125"/>
      <c r="JT52" s="125"/>
      <c r="JU52" s="125"/>
      <c r="JV52" s="125">
        <f>データ!BR7</f>
        <v>64540</v>
      </c>
      <c r="JW52" s="125"/>
      <c r="JX52" s="125"/>
      <c r="JY52" s="125"/>
      <c r="JZ52" s="125"/>
      <c r="KA52" s="125"/>
      <c r="KB52" s="125"/>
      <c r="KC52" s="125"/>
      <c r="KD52" s="125"/>
      <c r="KE52" s="125"/>
      <c r="KF52" s="125"/>
      <c r="KG52" s="125"/>
      <c r="KH52" s="125"/>
      <c r="KI52" s="125"/>
      <c r="KJ52" s="125"/>
      <c r="KK52" s="125"/>
      <c r="KL52" s="125"/>
      <c r="KM52" s="125"/>
      <c r="KN52" s="125"/>
      <c r="KO52" s="125">
        <f>データ!BS7</f>
        <v>48958</v>
      </c>
      <c r="KP52" s="125"/>
      <c r="KQ52" s="125"/>
      <c r="KR52" s="125"/>
      <c r="KS52" s="125"/>
      <c r="KT52" s="125"/>
      <c r="KU52" s="125"/>
      <c r="KV52" s="125"/>
      <c r="KW52" s="125"/>
      <c r="KX52" s="125"/>
      <c r="KY52" s="125"/>
      <c r="KZ52" s="125"/>
      <c r="LA52" s="125"/>
      <c r="LB52" s="125"/>
      <c r="LC52" s="125"/>
      <c r="LD52" s="125"/>
      <c r="LE52" s="125"/>
      <c r="LF52" s="125"/>
      <c r="LG52" s="125"/>
      <c r="LH52" s="125">
        <f>データ!BT7</f>
        <v>51441</v>
      </c>
      <c r="LI52" s="125"/>
      <c r="LJ52" s="125"/>
      <c r="LK52" s="125"/>
      <c r="LL52" s="125"/>
      <c r="LM52" s="125"/>
      <c r="LN52" s="125"/>
      <c r="LO52" s="125"/>
      <c r="LP52" s="125"/>
      <c r="LQ52" s="125"/>
      <c r="LR52" s="125"/>
      <c r="LS52" s="125"/>
      <c r="LT52" s="125"/>
      <c r="LU52" s="125"/>
      <c r="LV52" s="125"/>
      <c r="LW52" s="125"/>
      <c r="LX52" s="125"/>
      <c r="LY52" s="125"/>
      <c r="LZ52" s="125"/>
      <c r="MA52" s="125">
        <f>データ!BU7</f>
        <v>37161</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645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561000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690.2</v>
      </c>
      <c r="KB77" s="119"/>
      <c r="KC77" s="119"/>
      <c r="KD77" s="119"/>
      <c r="KE77" s="119"/>
      <c r="KF77" s="119"/>
      <c r="KG77" s="119"/>
      <c r="KH77" s="119"/>
      <c r="KI77" s="119"/>
      <c r="KJ77" s="119"/>
      <c r="KK77" s="119"/>
      <c r="KL77" s="119"/>
      <c r="KM77" s="119"/>
      <c r="KN77" s="119"/>
      <c r="KO77" s="120"/>
      <c r="KP77" s="118">
        <f>データ!DA7</f>
        <v>676.2</v>
      </c>
      <c r="KQ77" s="119"/>
      <c r="KR77" s="119"/>
      <c r="KS77" s="119"/>
      <c r="KT77" s="119"/>
      <c r="KU77" s="119"/>
      <c r="KV77" s="119"/>
      <c r="KW77" s="119"/>
      <c r="KX77" s="119"/>
      <c r="KY77" s="119"/>
      <c r="KZ77" s="119"/>
      <c r="LA77" s="119"/>
      <c r="LB77" s="119"/>
      <c r="LC77" s="119"/>
      <c r="LD77" s="120"/>
      <c r="LE77" s="118">
        <f>データ!DB7</f>
        <v>688.2</v>
      </c>
      <c r="LF77" s="119"/>
      <c r="LG77" s="119"/>
      <c r="LH77" s="119"/>
      <c r="LI77" s="119"/>
      <c r="LJ77" s="119"/>
      <c r="LK77" s="119"/>
      <c r="LL77" s="119"/>
      <c r="LM77" s="119"/>
      <c r="LN77" s="119"/>
      <c r="LO77" s="119"/>
      <c r="LP77" s="119"/>
      <c r="LQ77" s="119"/>
      <c r="LR77" s="119"/>
      <c r="LS77" s="120"/>
      <c r="LT77" s="118">
        <f>データ!DC7</f>
        <v>553.70000000000005</v>
      </c>
      <c r="LU77" s="119"/>
      <c r="LV77" s="119"/>
      <c r="LW77" s="119"/>
      <c r="LX77" s="119"/>
      <c r="LY77" s="119"/>
      <c r="LZ77" s="119"/>
      <c r="MA77" s="119"/>
      <c r="MB77" s="119"/>
      <c r="MC77" s="119"/>
      <c r="MD77" s="119"/>
      <c r="ME77" s="119"/>
      <c r="MF77" s="119"/>
      <c r="MG77" s="119"/>
      <c r="MH77" s="120"/>
      <c r="MI77" s="118">
        <f>データ!DD7</f>
        <v>509.7</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221007</v>
      </c>
      <c r="D6" s="61">
        <f t="shared" si="1"/>
        <v>47</v>
      </c>
      <c r="E6" s="61">
        <f t="shared" si="1"/>
        <v>14</v>
      </c>
      <c r="F6" s="61">
        <f t="shared" si="1"/>
        <v>0</v>
      </c>
      <c r="G6" s="61">
        <f t="shared" si="1"/>
        <v>1</v>
      </c>
      <c r="H6" s="61" t="str">
        <f>SUBSTITUTE(H8,"　","")</f>
        <v>静岡県静岡市</v>
      </c>
      <c r="I6" s="61" t="str">
        <f t="shared" si="1"/>
        <v>静岡駅北口地下駐車場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14</v>
      </c>
      <c r="S6" s="63" t="str">
        <f t="shared" si="1"/>
        <v>駅</v>
      </c>
      <c r="T6" s="63" t="str">
        <f t="shared" si="1"/>
        <v>有</v>
      </c>
      <c r="U6" s="64">
        <f t="shared" si="1"/>
        <v>9465</v>
      </c>
      <c r="V6" s="64">
        <f t="shared" si="1"/>
        <v>200</v>
      </c>
      <c r="W6" s="64">
        <f t="shared" si="1"/>
        <v>400</v>
      </c>
      <c r="X6" s="63" t="str">
        <f t="shared" si="1"/>
        <v>導入なし</v>
      </c>
      <c r="Y6" s="65">
        <f>IF(Y8="-",NA(),Y8)</f>
        <v>83.3</v>
      </c>
      <c r="Z6" s="65">
        <f t="shared" ref="Z6:AH6" si="2">IF(Z8="-",NA(),Z8)</f>
        <v>83.9</v>
      </c>
      <c r="AA6" s="65">
        <f t="shared" si="2"/>
        <v>73.900000000000006</v>
      </c>
      <c r="AB6" s="65">
        <f t="shared" si="2"/>
        <v>75.900000000000006</v>
      </c>
      <c r="AC6" s="65">
        <f t="shared" si="2"/>
        <v>68.2</v>
      </c>
      <c r="AD6" s="65">
        <f t="shared" si="2"/>
        <v>138.69999999999999</v>
      </c>
      <c r="AE6" s="65">
        <f t="shared" si="2"/>
        <v>110.6</v>
      </c>
      <c r="AF6" s="65">
        <f t="shared" si="2"/>
        <v>118.2</v>
      </c>
      <c r="AG6" s="65">
        <f t="shared" si="2"/>
        <v>120.9</v>
      </c>
      <c r="AH6" s="65">
        <f t="shared" si="2"/>
        <v>205.8</v>
      </c>
      <c r="AI6" s="62" t="str">
        <f>IF(AI8="-","",IF(AI8="-","【-】","【"&amp;SUBSTITUTE(TEXT(AI8,"#,##0.0"),"-","△")&amp;"】"))</f>
        <v>【275.4】</v>
      </c>
      <c r="AJ6" s="65">
        <f>IF(AJ8="-",NA(),AJ8)</f>
        <v>23.6</v>
      </c>
      <c r="AK6" s="65">
        <f t="shared" ref="AK6:AS6" si="3">IF(AK8="-",NA(),AK8)</f>
        <v>22.9</v>
      </c>
      <c r="AL6" s="65">
        <f t="shared" si="3"/>
        <v>32.200000000000003</v>
      </c>
      <c r="AM6" s="65">
        <f t="shared" si="3"/>
        <v>29.3</v>
      </c>
      <c r="AN6" s="65">
        <f t="shared" si="3"/>
        <v>36.200000000000003</v>
      </c>
      <c r="AO6" s="65">
        <f t="shared" si="3"/>
        <v>27.8</v>
      </c>
      <c r="AP6" s="65">
        <f t="shared" si="3"/>
        <v>30.1</v>
      </c>
      <c r="AQ6" s="65">
        <f t="shared" si="3"/>
        <v>26.5</v>
      </c>
      <c r="AR6" s="65">
        <f t="shared" si="3"/>
        <v>25.2</v>
      </c>
      <c r="AS6" s="65">
        <f t="shared" si="3"/>
        <v>28.8</v>
      </c>
      <c r="AT6" s="62" t="str">
        <f>IF(AT8="-","",IF(AT8="-","【-】","【"&amp;SUBSTITUTE(TEXT(AT8,"#,##0.0"),"-","△")&amp;"】"))</f>
        <v>【13.3】</v>
      </c>
      <c r="AU6" s="66">
        <f>IF(AU8="-",NA(),AU8)</f>
        <v>221</v>
      </c>
      <c r="AV6" s="66">
        <f t="shared" ref="AV6:BD6" si="4">IF(AV8="-",NA(),AV8)</f>
        <v>204</v>
      </c>
      <c r="AW6" s="66">
        <f t="shared" si="4"/>
        <v>326</v>
      </c>
      <c r="AX6" s="66">
        <f t="shared" si="4"/>
        <v>278</v>
      </c>
      <c r="AY6" s="66">
        <f t="shared" si="4"/>
        <v>377</v>
      </c>
      <c r="AZ6" s="66">
        <f t="shared" si="4"/>
        <v>650</v>
      </c>
      <c r="BA6" s="66">
        <f t="shared" si="4"/>
        <v>650</v>
      </c>
      <c r="BB6" s="66">
        <f t="shared" si="4"/>
        <v>543</v>
      </c>
      <c r="BC6" s="66">
        <f t="shared" si="4"/>
        <v>454</v>
      </c>
      <c r="BD6" s="66">
        <f t="shared" si="4"/>
        <v>384</v>
      </c>
      <c r="BE6" s="64" t="str">
        <f>IF(BE8="-","",IF(BE8="-","【-】","【"&amp;SUBSTITUTE(TEXT(BE8,"#,##0"),"-","△")&amp;"】"))</f>
        <v>【140】</v>
      </c>
      <c r="BF6" s="65">
        <f>IF(BF8="-",NA(),BF8)</f>
        <v>43.2</v>
      </c>
      <c r="BG6" s="65">
        <f t="shared" ref="BG6:BO6" si="5">IF(BG8="-",NA(),BG8)</f>
        <v>50.3</v>
      </c>
      <c r="BH6" s="65">
        <f t="shared" si="5"/>
        <v>42.9</v>
      </c>
      <c r="BI6" s="65">
        <f t="shared" si="5"/>
        <v>41.4</v>
      </c>
      <c r="BJ6" s="65">
        <f t="shared" si="5"/>
        <v>31.6</v>
      </c>
      <c r="BK6" s="65">
        <f t="shared" si="5"/>
        <v>24.4</v>
      </c>
      <c r="BL6" s="65">
        <f t="shared" si="5"/>
        <v>24.4</v>
      </c>
      <c r="BM6" s="65">
        <f t="shared" si="5"/>
        <v>24.2</v>
      </c>
      <c r="BN6" s="65">
        <f t="shared" si="5"/>
        <v>25.5</v>
      </c>
      <c r="BO6" s="65">
        <f t="shared" si="5"/>
        <v>22</v>
      </c>
      <c r="BP6" s="62" t="str">
        <f>IF(BP8="-","",IF(BP8="-","【-】","【"&amp;SUBSTITUTE(TEXT(BP8,"#,##0.0"),"-","△")&amp;"】"))</f>
        <v>【45.2】</v>
      </c>
      <c r="BQ6" s="66">
        <f>IF(BQ8="-",NA(),BQ8)</f>
        <v>59976</v>
      </c>
      <c r="BR6" s="66">
        <f t="shared" ref="BR6:BZ6" si="6">IF(BR8="-",NA(),BR8)</f>
        <v>64540</v>
      </c>
      <c r="BS6" s="66">
        <f t="shared" si="6"/>
        <v>48958</v>
      </c>
      <c r="BT6" s="66">
        <f t="shared" si="6"/>
        <v>51441</v>
      </c>
      <c r="BU6" s="66">
        <f t="shared" si="6"/>
        <v>37161</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645</v>
      </c>
      <c r="CN6" s="64">
        <f t="shared" si="7"/>
        <v>561000</v>
      </c>
      <c r="CO6" s="65"/>
      <c r="CP6" s="65"/>
      <c r="CQ6" s="65"/>
      <c r="CR6" s="65"/>
      <c r="CS6" s="65"/>
      <c r="CT6" s="65"/>
      <c r="CU6" s="65"/>
      <c r="CV6" s="65"/>
      <c r="CW6" s="65"/>
      <c r="CX6" s="65"/>
      <c r="CY6" s="62" t="s">
        <v>110</v>
      </c>
      <c r="CZ6" s="65">
        <f>IF(CZ8="-",NA(),CZ8)</f>
        <v>690.2</v>
      </c>
      <c r="DA6" s="65">
        <f t="shared" ref="DA6:DI6" si="8">IF(DA8="-",NA(),DA8)</f>
        <v>676.2</v>
      </c>
      <c r="DB6" s="65">
        <f t="shared" si="8"/>
        <v>688.2</v>
      </c>
      <c r="DC6" s="65">
        <f t="shared" si="8"/>
        <v>553.70000000000005</v>
      </c>
      <c r="DD6" s="65">
        <f t="shared" si="8"/>
        <v>509.7</v>
      </c>
      <c r="DE6" s="65">
        <f t="shared" si="8"/>
        <v>543</v>
      </c>
      <c r="DF6" s="65">
        <f t="shared" si="8"/>
        <v>421.1</v>
      </c>
      <c r="DG6" s="65">
        <f t="shared" si="8"/>
        <v>339.7</v>
      </c>
      <c r="DH6" s="65">
        <f t="shared" si="8"/>
        <v>269.89999999999998</v>
      </c>
      <c r="DI6" s="65">
        <f t="shared" si="8"/>
        <v>196.2</v>
      </c>
      <c r="DJ6" s="62" t="str">
        <f>IF(DJ8="-","",IF(DJ8="-","【-】","【"&amp;SUBSTITUTE(TEXT(DJ8,"#,##0.0"),"-","△")&amp;"】"))</f>
        <v>【122.6】</v>
      </c>
      <c r="DK6" s="65">
        <f>IF(DK8="-",NA(),DK8)</f>
        <v>264</v>
      </c>
      <c r="DL6" s="65">
        <f t="shared" ref="DL6:DT6" si="9">IF(DL8="-",NA(),DL8)</f>
        <v>255</v>
      </c>
      <c r="DM6" s="65">
        <f t="shared" si="9"/>
        <v>225</v>
      </c>
      <c r="DN6" s="65">
        <f t="shared" si="9"/>
        <v>251.5</v>
      </c>
      <c r="DO6" s="65">
        <f t="shared" si="9"/>
        <v>237</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221007</v>
      </c>
      <c r="D7" s="61">
        <f t="shared" si="10"/>
        <v>47</v>
      </c>
      <c r="E7" s="61">
        <f t="shared" si="10"/>
        <v>14</v>
      </c>
      <c r="F7" s="61">
        <f t="shared" si="10"/>
        <v>0</v>
      </c>
      <c r="G7" s="61">
        <f t="shared" si="10"/>
        <v>1</v>
      </c>
      <c r="H7" s="61" t="str">
        <f t="shared" si="10"/>
        <v>静岡県　静岡市</v>
      </c>
      <c r="I7" s="61" t="str">
        <f t="shared" si="10"/>
        <v>静岡駅北口地下駐車場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14</v>
      </c>
      <c r="S7" s="63" t="str">
        <f t="shared" si="10"/>
        <v>駅</v>
      </c>
      <c r="T7" s="63" t="str">
        <f t="shared" si="10"/>
        <v>有</v>
      </c>
      <c r="U7" s="64">
        <f t="shared" si="10"/>
        <v>9465</v>
      </c>
      <c r="V7" s="64">
        <f t="shared" si="10"/>
        <v>200</v>
      </c>
      <c r="W7" s="64">
        <f t="shared" si="10"/>
        <v>400</v>
      </c>
      <c r="X7" s="63" t="str">
        <f t="shared" si="10"/>
        <v>導入なし</v>
      </c>
      <c r="Y7" s="65">
        <f>Y8</f>
        <v>83.3</v>
      </c>
      <c r="Z7" s="65">
        <f t="shared" ref="Z7:AH7" si="11">Z8</f>
        <v>83.9</v>
      </c>
      <c r="AA7" s="65">
        <f t="shared" si="11"/>
        <v>73.900000000000006</v>
      </c>
      <c r="AB7" s="65">
        <f t="shared" si="11"/>
        <v>75.900000000000006</v>
      </c>
      <c r="AC7" s="65">
        <f t="shared" si="11"/>
        <v>68.2</v>
      </c>
      <c r="AD7" s="65">
        <f t="shared" si="11"/>
        <v>138.69999999999999</v>
      </c>
      <c r="AE7" s="65">
        <f t="shared" si="11"/>
        <v>110.6</v>
      </c>
      <c r="AF7" s="65">
        <f t="shared" si="11"/>
        <v>118.2</v>
      </c>
      <c r="AG7" s="65">
        <f t="shared" si="11"/>
        <v>120.9</v>
      </c>
      <c r="AH7" s="65">
        <f t="shared" si="11"/>
        <v>205.8</v>
      </c>
      <c r="AI7" s="62"/>
      <c r="AJ7" s="65">
        <f>AJ8</f>
        <v>23.6</v>
      </c>
      <c r="AK7" s="65">
        <f t="shared" ref="AK7:AS7" si="12">AK8</f>
        <v>22.9</v>
      </c>
      <c r="AL7" s="65">
        <f t="shared" si="12"/>
        <v>32.200000000000003</v>
      </c>
      <c r="AM7" s="65">
        <f t="shared" si="12"/>
        <v>29.3</v>
      </c>
      <c r="AN7" s="65">
        <f t="shared" si="12"/>
        <v>36.200000000000003</v>
      </c>
      <c r="AO7" s="65">
        <f t="shared" si="12"/>
        <v>27.8</v>
      </c>
      <c r="AP7" s="65">
        <f t="shared" si="12"/>
        <v>30.1</v>
      </c>
      <c r="AQ7" s="65">
        <f t="shared" si="12"/>
        <v>26.5</v>
      </c>
      <c r="AR7" s="65">
        <f t="shared" si="12"/>
        <v>25.2</v>
      </c>
      <c r="AS7" s="65">
        <f t="shared" si="12"/>
        <v>28.8</v>
      </c>
      <c r="AT7" s="62"/>
      <c r="AU7" s="66">
        <f>AU8</f>
        <v>221</v>
      </c>
      <c r="AV7" s="66">
        <f t="shared" ref="AV7:BD7" si="13">AV8</f>
        <v>204</v>
      </c>
      <c r="AW7" s="66">
        <f t="shared" si="13"/>
        <v>326</v>
      </c>
      <c r="AX7" s="66">
        <f t="shared" si="13"/>
        <v>278</v>
      </c>
      <c r="AY7" s="66">
        <f t="shared" si="13"/>
        <v>377</v>
      </c>
      <c r="AZ7" s="66">
        <f t="shared" si="13"/>
        <v>650</v>
      </c>
      <c r="BA7" s="66">
        <f t="shared" si="13"/>
        <v>650</v>
      </c>
      <c r="BB7" s="66">
        <f t="shared" si="13"/>
        <v>543</v>
      </c>
      <c r="BC7" s="66">
        <f t="shared" si="13"/>
        <v>454</v>
      </c>
      <c r="BD7" s="66">
        <f t="shared" si="13"/>
        <v>384</v>
      </c>
      <c r="BE7" s="64"/>
      <c r="BF7" s="65">
        <f>BF8</f>
        <v>43.2</v>
      </c>
      <c r="BG7" s="65">
        <f t="shared" ref="BG7:BO7" si="14">BG8</f>
        <v>50.3</v>
      </c>
      <c r="BH7" s="65">
        <f t="shared" si="14"/>
        <v>42.9</v>
      </c>
      <c r="BI7" s="65">
        <f t="shared" si="14"/>
        <v>41.4</v>
      </c>
      <c r="BJ7" s="65">
        <f t="shared" si="14"/>
        <v>31.6</v>
      </c>
      <c r="BK7" s="65">
        <f t="shared" si="14"/>
        <v>24.4</v>
      </c>
      <c r="BL7" s="65">
        <f t="shared" si="14"/>
        <v>24.4</v>
      </c>
      <c r="BM7" s="65">
        <f t="shared" si="14"/>
        <v>24.2</v>
      </c>
      <c r="BN7" s="65">
        <f t="shared" si="14"/>
        <v>25.5</v>
      </c>
      <c r="BO7" s="65">
        <f t="shared" si="14"/>
        <v>22</v>
      </c>
      <c r="BP7" s="62"/>
      <c r="BQ7" s="66">
        <f>BQ8</f>
        <v>59976</v>
      </c>
      <c r="BR7" s="66">
        <f t="shared" ref="BR7:BZ7" si="15">BR8</f>
        <v>64540</v>
      </c>
      <c r="BS7" s="66">
        <f t="shared" si="15"/>
        <v>48958</v>
      </c>
      <c r="BT7" s="66">
        <f t="shared" si="15"/>
        <v>51441</v>
      </c>
      <c r="BU7" s="66">
        <f t="shared" si="15"/>
        <v>37161</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645</v>
      </c>
      <c r="CN7" s="64">
        <f>CN8</f>
        <v>561000</v>
      </c>
      <c r="CO7" s="65" t="s">
        <v>112</v>
      </c>
      <c r="CP7" s="65" t="s">
        <v>112</v>
      </c>
      <c r="CQ7" s="65" t="s">
        <v>112</v>
      </c>
      <c r="CR7" s="65" t="s">
        <v>112</v>
      </c>
      <c r="CS7" s="65" t="s">
        <v>112</v>
      </c>
      <c r="CT7" s="65" t="s">
        <v>112</v>
      </c>
      <c r="CU7" s="65" t="s">
        <v>112</v>
      </c>
      <c r="CV7" s="65" t="s">
        <v>112</v>
      </c>
      <c r="CW7" s="65" t="s">
        <v>112</v>
      </c>
      <c r="CX7" s="65" t="s">
        <v>110</v>
      </c>
      <c r="CY7" s="62"/>
      <c r="CZ7" s="65">
        <f>CZ8</f>
        <v>690.2</v>
      </c>
      <c r="DA7" s="65">
        <f t="shared" ref="DA7:DI7" si="16">DA8</f>
        <v>676.2</v>
      </c>
      <c r="DB7" s="65">
        <f t="shared" si="16"/>
        <v>688.2</v>
      </c>
      <c r="DC7" s="65">
        <f t="shared" si="16"/>
        <v>553.70000000000005</v>
      </c>
      <c r="DD7" s="65">
        <f t="shared" si="16"/>
        <v>509.7</v>
      </c>
      <c r="DE7" s="65">
        <f t="shared" si="16"/>
        <v>543</v>
      </c>
      <c r="DF7" s="65">
        <f t="shared" si="16"/>
        <v>421.1</v>
      </c>
      <c r="DG7" s="65">
        <f t="shared" si="16"/>
        <v>339.7</v>
      </c>
      <c r="DH7" s="65">
        <f t="shared" si="16"/>
        <v>269.89999999999998</v>
      </c>
      <c r="DI7" s="65">
        <f t="shared" si="16"/>
        <v>196.2</v>
      </c>
      <c r="DJ7" s="62"/>
      <c r="DK7" s="65">
        <f>DK8</f>
        <v>264</v>
      </c>
      <c r="DL7" s="65">
        <f t="shared" ref="DL7:DT7" si="17">DL8</f>
        <v>255</v>
      </c>
      <c r="DM7" s="65">
        <f t="shared" si="17"/>
        <v>225</v>
      </c>
      <c r="DN7" s="65">
        <f t="shared" si="17"/>
        <v>251.5</v>
      </c>
      <c r="DO7" s="65">
        <f t="shared" si="17"/>
        <v>237</v>
      </c>
      <c r="DP7" s="65">
        <f t="shared" si="17"/>
        <v>195.5</v>
      </c>
      <c r="DQ7" s="65">
        <f t="shared" si="17"/>
        <v>199.1</v>
      </c>
      <c r="DR7" s="65">
        <f t="shared" si="17"/>
        <v>191.4</v>
      </c>
      <c r="DS7" s="65">
        <f t="shared" si="17"/>
        <v>194.7</v>
      </c>
      <c r="DT7" s="65">
        <f t="shared" si="17"/>
        <v>193</v>
      </c>
      <c r="DU7" s="62"/>
    </row>
    <row r="8" spans="1:125" s="67" customFormat="1">
      <c r="A8" s="50"/>
      <c r="B8" s="68">
        <v>2016</v>
      </c>
      <c r="C8" s="68">
        <v>221007</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14</v>
      </c>
      <c r="S8" s="70" t="s">
        <v>122</v>
      </c>
      <c r="T8" s="70" t="s">
        <v>123</v>
      </c>
      <c r="U8" s="71">
        <v>9465</v>
      </c>
      <c r="V8" s="71">
        <v>200</v>
      </c>
      <c r="W8" s="71">
        <v>400</v>
      </c>
      <c r="X8" s="70" t="s">
        <v>124</v>
      </c>
      <c r="Y8" s="72">
        <v>83.3</v>
      </c>
      <c r="Z8" s="72">
        <v>83.9</v>
      </c>
      <c r="AA8" s="72">
        <v>73.900000000000006</v>
      </c>
      <c r="AB8" s="72">
        <v>75.900000000000006</v>
      </c>
      <c r="AC8" s="72">
        <v>68.2</v>
      </c>
      <c r="AD8" s="72">
        <v>138.69999999999999</v>
      </c>
      <c r="AE8" s="72">
        <v>110.6</v>
      </c>
      <c r="AF8" s="72">
        <v>118.2</v>
      </c>
      <c r="AG8" s="72">
        <v>120.9</v>
      </c>
      <c r="AH8" s="72">
        <v>205.8</v>
      </c>
      <c r="AI8" s="69">
        <v>275.39999999999998</v>
      </c>
      <c r="AJ8" s="72">
        <v>23.6</v>
      </c>
      <c r="AK8" s="72">
        <v>22.9</v>
      </c>
      <c r="AL8" s="72">
        <v>32.200000000000003</v>
      </c>
      <c r="AM8" s="72">
        <v>29.3</v>
      </c>
      <c r="AN8" s="72">
        <v>36.200000000000003</v>
      </c>
      <c r="AO8" s="72">
        <v>27.8</v>
      </c>
      <c r="AP8" s="72">
        <v>30.1</v>
      </c>
      <c r="AQ8" s="72">
        <v>26.5</v>
      </c>
      <c r="AR8" s="72">
        <v>25.2</v>
      </c>
      <c r="AS8" s="72">
        <v>28.8</v>
      </c>
      <c r="AT8" s="69">
        <v>13.3</v>
      </c>
      <c r="AU8" s="73">
        <v>221</v>
      </c>
      <c r="AV8" s="73">
        <v>204</v>
      </c>
      <c r="AW8" s="73">
        <v>326</v>
      </c>
      <c r="AX8" s="73">
        <v>278</v>
      </c>
      <c r="AY8" s="73">
        <v>377</v>
      </c>
      <c r="AZ8" s="73">
        <v>650</v>
      </c>
      <c r="BA8" s="73">
        <v>650</v>
      </c>
      <c r="BB8" s="73">
        <v>543</v>
      </c>
      <c r="BC8" s="73">
        <v>454</v>
      </c>
      <c r="BD8" s="73">
        <v>384</v>
      </c>
      <c r="BE8" s="73">
        <v>140</v>
      </c>
      <c r="BF8" s="72">
        <v>43.2</v>
      </c>
      <c r="BG8" s="72">
        <v>50.3</v>
      </c>
      <c r="BH8" s="72">
        <v>42.9</v>
      </c>
      <c r="BI8" s="72">
        <v>41.4</v>
      </c>
      <c r="BJ8" s="72">
        <v>31.6</v>
      </c>
      <c r="BK8" s="72">
        <v>24.4</v>
      </c>
      <c r="BL8" s="72">
        <v>24.4</v>
      </c>
      <c r="BM8" s="72">
        <v>24.2</v>
      </c>
      <c r="BN8" s="72">
        <v>25.5</v>
      </c>
      <c r="BO8" s="72">
        <v>22</v>
      </c>
      <c r="BP8" s="69">
        <v>45.2</v>
      </c>
      <c r="BQ8" s="73">
        <v>59976</v>
      </c>
      <c r="BR8" s="73">
        <v>64540</v>
      </c>
      <c r="BS8" s="73">
        <v>48958</v>
      </c>
      <c r="BT8" s="74">
        <v>51441</v>
      </c>
      <c r="BU8" s="74">
        <v>37161</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645</v>
      </c>
      <c r="CN8" s="71">
        <v>561000</v>
      </c>
      <c r="CO8" s="72" t="s">
        <v>117</v>
      </c>
      <c r="CP8" s="72" t="s">
        <v>117</v>
      </c>
      <c r="CQ8" s="72" t="s">
        <v>117</v>
      </c>
      <c r="CR8" s="72" t="s">
        <v>117</v>
      </c>
      <c r="CS8" s="72" t="s">
        <v>117</v>
      </c>
      <c r="CT8" s="72" t="s">
        <v>117</v>
      </c>
      <c r="CU8" s="72" t="s">
        <v>117</v>
      </c>
      <c r="CV8" s="72" t="s">
        <v>117</v>
      </c>
      <c r="CW8" s="72" t="s">
        <v>117</v>
      </c>
      <c r="CX8" s="72" t="s">
        <v>117</v>
      </c>
      <c r="CY8" s="69" t="s">
        <v>117</v>
      </c>
      <c r="CZ8" s="72">
        <v>690.2</v>
      </c>
      <c r="DA8" s="72">
        <v>676.2</v>
      </c>
      <c r="DB8" s="72">
        <v>688.2</v>
      </c>
      <c r="DC8" s="72">
        <v>553.70000000000005</v>
      </c>
      <c r="DD8" s="72">
        <v>509.7</v>
      </c>
      <c r="DE8" s="72">
        <v>543</v>
      </c>
      <c r="DF8" s="72">
        <v>421.1</v>
      </c>
      <c r="DG8" s="72">
        <v>339.7</v>
      </c>
      <c r="DH8" s="72">
        <v>269.89999999999998</v>
      </c>
      <c r="DI8" s="72">
        <v>196.2</v>
      </c>
      <c r="DJ8" s="69">
        <v>122.6</v>
      </c>
      <c r="DK8" s="72">
        <v>264</v>
      </c>
      <c r="DL8" s="72">
        <v>255</v>
      </c>
      <c r="DM8" s="72">
        <v>225</v>
      </c>
      <c r="DN8" s="72">
        <v>251.5</v>
      </c>
      <c r="DO8" s="72">
        <v>237</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2018-03-19T10:18:44Z</cp:lastPrinted>
  <dcterms:created xsi:type="dcterms:W3CDTF">2018-02-09T01:47:38Z</dcterms:created>
  <dcterms:modified xsi:type="dcterms:W3CDTF">2018-03-26T01:41:28Z</dcterms:modified>
  <cp:category/>
</cp:coreProperties>
</file>