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7大阪府大阪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A51" i="4"/>
  <c r="MI76" i="4"/>
  <c r="HJ51" i="4"/>
  <c r="MA30" i="4"/>
  <c r="IT76" i="4"/>
  <c r="CS51" i="4"/>
  <c r="HJ30" i="4"/>
  <c r="CS30" i="4"/>
  <c r="C11" i="5"/>
  <c r="D11" i="5"/>
  <c r="E11" i="5"/>
  <c r="B11" i="5"/>
  <c r="BZ30" i="4" l="1"/>
  <c r="BK76" i="4"/>
  <c r="LH51" i="4"/>
  <c r="GQ30" i="4"/>
  <c r="LT76" i="4"/>
  <c r="GQ51" i="4"/>
  <c r="LH30" i="4"/>
  <c r="BZ51" i="4"/>
  <c r="IE76" i="4"/>
  <c r="HP76" i="4"/>
  <c r="BG51" i="4"/>
  <c r="FX30" i="4"/>
  <c r="BG30" i="4"/>
  <c r="LE76" i="4"/>
  <c r="FX51" i="4"/>
  <c r="AV76" i="4"/>
  <c r="KO51" i="4"/>
  <c r="KO30" i="4"/>
  <c r="KP76" i="4"/>
  <c r="FE51" i="4"/>
  <c r="JV30" i="4"/>
  <c r="HA76" i="4"/>
  <c r="AN51" i="4"/>
  <c r="FE30" i="4"/>
  <c r="AN30" i="4"/>
  <c r="AG76" i="4"/>
  <c r="JV51" i="4"/>
  <c r="R76" i="4"/>
  <c r="JC51" i="4"/>
  <c r="KA76" i="4"/>
  <c r="EL51" i="4"/>
  <c r="JC30" i="4"/>
  <c r="U30" i="4"/>
  <c r="GL76" i="4"/>
  <c r="U51" i="4"/>
  <c r="EL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<sst xmlns="http://schemas.openxmlformats.org/spreadsheetml/2006/main" count="286" uniqueCount="136">
  <si>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</si>
  <si>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</si>
  <si>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</si>
  <si>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</si>
  <si>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</si>
  <si>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</si>
  <si>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</si>
  <si>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</si>
  <si>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</si>
  <si>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</si>
  <si>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</si>
  <si>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</si>
  <si>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</si>
  <si>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</si>
  <si>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</si>
  <si>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</si>
  <si>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</si>
  <si>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</si>
  <si>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</si>
  <si>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</si>
  <si>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</si>
  <si>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</si>
  <si>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</si>
  <si>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</si>
  <si>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</si>
  <si>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</si>
  <si>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</si>
  <si>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</si>
  <si>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</si>
  <si>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</si>
  <si>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</si>
  <si>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</si>
  <si>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</si>
  <si>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</si>
  <si>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</si>
  <si>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</si>
  <si>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</si>
  <si>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</si>
  <si>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</si>
  <si>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</si>
  <si>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</si>
  <si>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</si>
  <si>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</si>
  <si>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</si>
  <si>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</si>
  <si>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</si>
  <si>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</si>
  <si>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</si>
  <si>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</si>
  <si>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</si>
  <si>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</si>
  <si>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</si>
  <si>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</si>
  <si>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</si>
  <si>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</si>
  <si>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</si>
  <si>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</si>
  <si>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</si>
  <si>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</si>
  <si>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</si>
  <si>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</si>
  <si>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</si>
  <si>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</si>
  <si>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</si>
  <si>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</si>
  <si>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</si>
  <si>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</si>
  <si>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</si>
  <si>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</si>
  <si>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</si>
  <si>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</si>
  <si>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</si>
  <si>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</si>
  <si>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</si>
  <si>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</si>
  <si>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</si>
  <si>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</si>
  <si>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</si>
  <si>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</si>
  <si>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</si>
  <si>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</si>
  <si>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</si>
  <si>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</si>
  <si>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</si>
  <si>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</si>
  <si>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</si>
  <si>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</si>
  <si>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</si>
  <si>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</si>
  <si>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</si>
  <si>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</si>
  <si>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</si>
  <si>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</si>
  <si>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</si>
  <si>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</si>
  <si>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</si>
  <si>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</si>
  <si>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</si>
  <si>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</si>
  <si>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</si>
  <si>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</si>
  <si>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</si>
  <si>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</si>
  <si>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</si>
  <si>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</si>
  <si>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</si>
  <si>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</si>
  <si>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</si>
  <si>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</si>
  <si>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</si>
  <si>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</si>
  <si>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</si>
  <si>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</si>
  <si>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</si>
  <si>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大阪府　大阪市</t>
  </si>
  <si>
    <t>上汐駐車場</t>
  </si>
  <si>
    <t>法非適用</t>
  </si>
  <si>
    <t>駐車場整備事業</t>
  </si>
  <si>
    <t>-</t>
  </si>
  <si>
    <t>Ａ２Ｂ２</t>
  </si>
  <si>
    <t>該当数値なし</t>
  </si>
  <si>
    <t>届出駐車場</t>
  </si>
  <si>
    <t>地下式</t>
  </si>
  <si>
    <t>公共施設</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</si>
  <si>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</si>
  <si>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</si>
  <si>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</si>
  <si>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</si>
  <si>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</si>
  <si>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</si>
  <si>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</si>
  <si>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稼動率は、収容台数に対する一日当たり平均駐車台数の割合をいいます。類似施設との比較において低い水準となっておりますが、経年比較で利用状況が増加しており、今後も利用促進策を指定管理者と協議し、当該傾向を維持してまいります。</t>
    <rPh sb="35" eb="37">
      <t>ルイジ</t>
    </rPh>
    <rPh sb="37" eb="39">
      <t>シセツ</t>
    </rPh>
    <rPh sb="41" eb="43">
      <t>ヒカク</t>
    </rPh>
    <rPh sb="47" eb="48">
      <t>ヒク</t>
    </rPh>
    <rPh sb="49" eb="51">
      <t>スイジュン</t>
    </rPh>
    <rPh sb="71" eb="73">
      <t>ゾウカ</t>
    </rPh>
    <rPh sb="97" eb="99">
      <t>トウガイ</t>
    </rPh>
    <rPh sb="99" eb="101">
      <t>ケイコウ</t>
    </rPh>
    <rPh sb="102" eb="104">
      <t>イジ</t>
    </rPh>
    <phoneticPr fontId="6"/>
  </si>
  <si>
    <t>・⑦上汐地下駐車場は道路付属物（道路法第2条第2項）であり、敷地の地価を計上しておりません。
・⑧設備投資見込額は、今後10年間で見込む建設改良費・修繕費等の金額です。上汐地下駐車場については、今後起債償還額も減少していくことから、駐車場収入で更新費用を賄っていくことが可能です。（設備投資見込額はH29.9.25現在のものです）
・⑩企業債残高対料金収入比率は、料金収入に対する企業債残高の割合であり、企業債残高の規模を表す指標です。類似施設と比較し収入に占める起債の割合が大きくなっておりますが、経年比較を行った場合、起債償還額は減少してきており、残額も少額となっています。</t>
    <rPh sb="135" eb="137">
      <t>カノウ</t>
    </rPh>
    <rPh sb="168" eb="170">
      <t>キギョウ</t>
    </rPh>
    <rPh sb="170" eb="171">
      <t>サイ</t>
    </rPh>
    <rPh sb="171" eb="173">
      <t>ザンダカ</t>
    </rPh>
    <rPh sb="173" eb="174">
      <t>タイ</t>
    </rPh>
    <rPh sb="174" eb="176">
      <t>リョウキン</t>
    </rPh>
    <rPh sb="176" eb="178">
      <t>シュウニュウ</t>
    </rPh>
    <rPh sb="178" eb="180">
      <t>ヒリツ</t>
    </rPh>
    <rPh sb="182" eb="184">
      <t>リョウキン</t>
    </rPh>
    <rPh sb="184" eb="186">
      <t>シュウニュウ</t>
    </rPh>
    <rPh sb="187" eb="188">
      <t>タイ</t>
    </rPh>
    <rPh sb="190" eb="192">
      <t>キギョウ</t>
    </rPh>
    <rPh sb="192" eb="193">
      <t>サイ</t>
    </rPh>
    <rPh sb="193" eb="195">
      <t>ザンダカ</t>
    </rPh>
    <rPh sb="196" eb="198">
      <t>ワリアイ</t>
    </rPh>
    <rPh sb="202" eb="204">
      <t>キギョウ</t>
    </rPh>
    <rPh sb="204" eb="205">
      <t>サイ</t>
    </rPh>
    <rPh sb="205" eb="207">
      <t>ザンダカ</t>
    </rPh>
    <rPh sb="208" eb="210">
      <t>キボ</t>
    </rPh>
    <rPh sb="211" eb="212">
      <t>アラワ</t>
    </rPh>
    <rPh sb="213" eb="215">
      <t>シヒョウ</t>
    </rPh>
    <rPh sb="232" eb="234">
      <t>キサイ</t>
    </rPh>
    <phoneticPr fontId="6"/>
  </si>
  <si>
    <t>非設置</t>
    <rPh sb="0" eb="1">
      <t>ヒ</t>
    </rPh>
    <rPh sb="1" eb="3">
      <t>セッチ</t>
    </rPh>
    <phoneticPr fontId="6"/>
  </si>
  <si>
    <t>・利用促進策を適切に実施しており、収益状況についても増加傾向にあります。
・今後は起債償還額も少額となっていくことから、維持管理コストを適切な金額に抑えることで、単年度当たりの収支状況がより改善していくものと思われます。
・上汐地下駐車場は、大阪市駐車基本計画を基に市内の路上駐車違反防止のため本市が管理運営を行っており、今後も同目的達成のため、本市が管理を継続していく方針です。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 eb="3">
      <t>リヨウ</t>
    </rPh>
    <rPh sb="3" eb="6">
      <t>ソクシンサク</t>
    </rPh>
    <rPh sb="7" eb="9">
      <t>テキセツ</t>
    </rPh>
    <rPh sb="10" eb="12">
      <t>ジッシ</t>
    </rPh>
    <rPh sb="17" eb="19">
      <t>シュウエキ</t>
    </rPh>
    <rPh sb="19" eb="21">
      <t>ジョウキョウ</t>
    </rPh>
    <rPh sb="26" eb="28">
      <t>ゾウカ</t>
    </rPh>
    <rPh sb="28" eb="30">
      <t>ケイコウ</t>
    </rPh>
    <rPh sb="38" eb="40">
      <t>コンゴ</t>
    </rPh>
    <rPh sb="41" eb="43">
      <t>キサイ</t>
    </rPh>
    <rPh sb="43" eb="45">
      <t>ショウカン</t>
    </rPh>
    <rPh sb="45" eb="46">
      <t>ガク</t>
    </rPh>
    <rPh sb="47" eb="49">
      <t>ショウガク</t>
    </rPh>
    <rPh sb="60" eb="62">
      <t>イジ</t>
    </rPh>
    <rPh sb="62" eb="64">
      <t>カンリ</t>
    </rPh>
    <rPh sb="68" eb="70">
      <t>テキセツ</t>
    </rPh>
    <rPh sb="71" eb="73">
      <t>キンガク</t>
    </rPh>
    <rPh sb="74" eb="75">
      <t>オサ</t>
    </rPh>
    <rPh sb="81" eb="84">
      <t>タンネンド</t>
    </rPh>
    <rPh sb="84" eb="85">
      <t>ア</t>
    </rPh>
    <rPh sb="88" eb="90">
      <t>シュウシ</t>
    </rPh>
    <rPh sb="90" eb="92">
      <t>ジョウキョウ</t>
    </rPh>
    <rPh sb="95" eb="97">
      <t>カイゼン</t>
    </rPh>
    <rPh sb="104" eb="105">
      <t>オモ</t>
    </rPh>
    <rPh sb="112" eb="114">
      <t>ウエシオ</t>
    </rPh>
    <rPh sb="114" eb="116">
      <t>チカ</t>
    </rPh>
    <phoneticPr fontId="6"/>
  </si>
  <si>
    <t>・①収益的収支比率は、黒字であれば100％以上となる指標です。類似施設と比較した場合に、低い水準となっておりますが、これは建設時の起債償還額が大きいためです。
・②③他会計補助金はありません。
・④売上高GOP比率は、施設の営業に関する収益性を表す指標です。類似施設と比較し、高い水準となっています。
・⑤EBITDAとは、営業収益と同様、その経年の推移を見て企業の収益が継続して成長しているかどうかを判断するための指標です。類似施設に比べて同様の水準を維持しております。
・大阪市の修繕費等の経費は含んでおりません。</t>
    <rPh sb="31" eb="33">
      <t>ルイジ</t>
    </rPh>
    <rPh sb="33" eb="35">
      <t>シセツ</t>
    </rPh>
    <rPh sb="36" eb="38">
      <t>ヒカク</t>
    </rPh>
    <rPh sb="40" eb="42">
      <t>バアイ</t>
    </rPh>
    <rPh sb="44" eb="45">
      <t>ヒク</t>
    </rPh>
    <rPh sb="46" eb="48">
      <t>スイジュン</t>
    </rPh>
    <rPh sb="61" eb="63">
      <t>ケンセツ</t>
    </rPh>
    <rPh sb="63" eb="64">
      <t>ジ</t>
    </rPh>
    <rPh sb="65" eb="67">
      <t>キサイ</t>
    </rPh>
    <rPh sb="67" eb="69">
      <t>ショウカン</t>
    </rPh>
    <rPh sb="69" eb="70">
      <t>ガク</t>
    </rPh>
    <rPh sb="71" eb="72">
      <t>オオ</t>
    </rPh>
    <rPh sb="83" eb="84">
      <t>タ</t>
    </rPh>
    <rPh sb="84" eb="86">
      <t>カイケイ</t>
    </rPh>
    <rPh sb="86" eb="89">
      <t>ホジョキン</t>
    </rPh>
    <rPh sb="129" eb="131">
      <t>ルイジ</t>
    </rPh>
    <rPh sb="131" eb="133">
      <t>シセツ</t>
    </rPh>
    <rPh sb="134" eb="136">
      <t>ヒカク</t>
    </rPh>
    <rPh sb="138" eb="139">
      <t>タカ</t>
    </rPh>
    <rPh sb="140" eb="142">
      <t>スイジュン</t>
    </rPh>
    <rPh sb="213" eb="215">
      <t>ルイジ</t>
    </rPh>
    <rPh sb="215" eb="217">
      <t>シセツ</t>
    </rPh>
    <rPh sb="218" eb="219">
      <t>クラ</t>
    </rPh>
    <rPh sb="221" eb="223">
      <t>ドウヨウ</t>
    </rPh>
    <rPh sb="224" eb="226">
      <t>スイジュン</t>
    </rPh>
    <rPh sb="227" eb="229">
      <t>イジ</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</si>
</sst>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25</c:v>
                </c:pt>
                <c:pt idx="1">
                  <c:v>33</c:v>
                </c:pt>
                <c:pt idx="2">
                  <c:v>26</c:v>
                </c:pt>
                <c:pt idx="3">
                  <c:v>30</c:v>
                </c:pt>
                <c:pt idx="4">
                  <c:v>40</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07614408"/>
        <c:axId val="27195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07614408"/>
        <c:axId val="271953616"/>
      </c:lineChart>
      <c:dateAx>
        <c:axId val="307614408"/>
        <c:scaling>
          <c:orientation val="minMax"/>
        </c:scaling>
        <c:delete val="1"/>
        <c:axPos val="b"/>
        <c:numFmt formatCode="ge" sourceLinked="1"/>
        <c:majorTickMark val="none"/>
        <c:minorTickMark val="none"/>
        <c:tickLblPos val="none"/>
        <c:crossAx val="271953616"/>
        <c:crosses val="autoZero"/>
        <c:auto val="1"/>
        <c:lblOffset val="100"/>
        <c:baseTimeUnit val="years"/>
      </c:dateAx>
      <c:valAx>
        <c:axId val="27195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61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2042.5</c:v>
                </c:pt>
                <c:pt idx="1">
                  <c:v>1595.2</c:v>
                </c:pt>
                <c:pt idx="2">
                  <c:v>1221.8</c:v>
                </c:pt>
                <c:pt idx="3">
                  <c:v>871.1</c:v>
                </c:pt>
                <c:pt idx="4">
                  <c:v>598.9</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71954400"/>
        <c:axId val="27195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71954400"/>
        <c:axId val="271954792"/>
      </c:lineChart>
      <c:dateAx>
        <c:axId val="271954400"/>
        <c:scaling>
          <c:orientation val="minMax"/>
        </c:scaling>
        <c:delete val="1"/>
        <c:axPos val="b"/>
        <c:numFmt formatCode="ge" sourceLinked="1"/>
        <c:majorTickMark val="none"/>
        <c:minorTickMark val="none"/>
        <c:tickLblPos val="none"/>
        <c:crossAx val="271954792"/>
        <c:crosses val="autoZero"/>
        <c:auto val="1"/>
        <c:lblOffset val="100"/>
        <c:baseTimeUnit val="years"/>
      </c:dateAx>
      <c:valAx>
        <c:axId val="271954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95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71955576"/>
        <c:axId val="2719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71955576"/>
        <c:axId val="271955968"/>
      </c:lineChart>
      <c:dateAx>
        <c:axId val="271955576"/>
        <c:scaling>
          <c:orientation val="minMax"/>
        </c:scaling>
        <c:delete val="1"/>
        <c:axPos val="b"/>
        <c:numFmt formatCode="ge" sourceLinked="1"/>
        <c:majorTickMark val="none"/>
        <c:minorTickMark val="none"/>
        <c:tickLblPos val="none"/>
        <c:crossAx val="271955968"/>
        <c:crosses val="autoZero"/>
        <c:auto val="1"/>
        <c:lblOffset val="100"/>
        <c:baseTimeUnit val="years"/>
      </c:dateAx>
      <c:valAx>
        <c:axId val="27195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955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71956752"/>
        <c:axId val="27195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71956752"/>
        <c:axId val="271957144"/>
      </c:lineChart>
      <c:dateAx>
        <c:axId val="271956752"/>
        <c:scaling>
          <c:orientation val="minMax"/>
        </c:scaling>
        <c:delete val="1"/>
        <c:axPos val="b"/>
        <c:numFmt formatCode="ge" sourceLinked="1"/>
        <c:majorTickMark val="none"/>
        <c:minorTickMark val="none"/>
        <c:tickLblPos val="none"/>
        <c:crossAx val="271957144"/>
        <c:crosses val="autoZero"/>
        <c:auto val="1"/>
        <c:lblOffset val="100"/>
        <c:baseTimeUnit val="years"/>
      </c:dateAx>
      <c:valAx>
        <c:axId val="271957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95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56974248"/>
        <c:axId val="65697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56974248"/>
        <c:axId val="656974640"/>
      </c:lineChart>
      <c:dateAx>
        <c:axId val="656974248"/>
        <c:scaling>
          <c:orientation val="minMax"/>
        </c:scaling>
        <c:delete val="1"/>
        <c:axPos val="b"/>
        <c:numFmt formatCode="ge" sourceLinked="1"/>
        <c:majorTickMark val="none"/>
        <c:minorTickMark val="none"/>
        <c:tickLblPos val="none"/>
        <c:crossAx val="656974640"/>
        <c:crosses val="autoZero"/>
        <c:auto val="1"/>
        <c:lblOffset val="100"/>
        <c:baseTimeUnit val="years"/>
      </c:dateAx>
      <c:valAx>
        <c:axId val="65697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97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56975424"/>
        <c:axId val="65697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56975424"/>
        <c:axId val="656975816"/>
      </c:lineChart>
      <c:dateAx>
        <c:axId val="656975424"/>
        <c:scaling>
          <c:orientation val="minMax"/>
        </c:scaling>
        <c:delete val="1"/>
        <c:axPos val="b"/>
        <c:numFmt formatCode="ge" sourceLinked="1"/>
        <c:majorTickMark val="none"/>
        <c:minorTickMark val="none"/>
        <c:tickLblPos val="none"/>
        <c:crossAx val="656975816"/>
        <c:crosses val="autoZero"/>
        <c:auto val="1"/>
        <c:lblOffset val="100"/>
        <c:baseTimeUnit val="years"/>
      </c:dateAx>
      <c:valAx>
        <c:axId val="656975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697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55.6</c:v>
                </c:pt>
                <c:pt idx="1">
                  <c:v>61.3</c:v>
                </c:pt>
                <c:pt idx="2">
                  <c:v>61.3</c:v>
                </c:pt>
                <c:pt idx="3">
                  <c:v>64.5</c:v>
                </c:pt>
                <c:pt idx="4">
                  <c:v>62.1</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56976600"/>
        <c:axId val="6569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56976600"/>
        <c:axId val="656976992"/>
      </c:lineChart>
      <c:dateAx>
        <c:axId val="656976600"/>
        <c:scaling>
          <c:orientation val="minMax"/>
        </c:scaling>
        <c:delete val="1"/>
        <c:axPos val="b"/>
        <c:numFmt formatCode="ge" sourceLinked="1"/>
        <c:majorTickMark val="none"/>
        <c:minorTickMark val="none"/>
        <c:tickLblPos val="none"/>
        <c:crossAx val="656976992"/>
        <c:crosses val="autoZero"/>
        <c:auto val="1"/>
        <c:lblOffset val="100"/>
        <c:baseTimeUnit val="years"/>
      </c:dateAx>
      <c:valAx>
        <c:axId val="65697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97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32</c:v>
                </c:pt>
                <c:pt idx="1">
                  <c:v>37</c:v>
                </c:pt>
                <c:pt idx="2">
                  <c:v>13</c:v>
                </c:pt>
                <c:pt idx="3">
                  <c:v>23</c:v>
                </c:pt>
                <c:pt idx="4">
                  <c:v>35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88156104"/>
        <c:axId val="58815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88156104"/>
        <c:axId val="588156496"/>
      </c:lineChart>
      <c:dateAx>
        <c:axId val="588156104"/>
        <c:scaling>
          <c:orientation val="minMax"/>
        </c:scaling>
        <c:delete val="1"/>
        <c:axPos val="b"/>
        <c:numFmt formatCode="ge" sourceLinked="1"/>
        <c:majorTickMark val="none"/>
        <c:minorTickMark val="none"/>
        <c:tickLblPos val="none"/>
        <c:crossAx val="588156496"/>
        <c:crosses val="autoZero"/>
        <c:auto val="1"/>
        <c:lblOffset val="100"/>
        <c:baseTimeUnit val="years"/>
      </c:dateAx>
      <c:valAx>
        <c:axId val="58815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5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17784</c:v>
                </c:pt>
                <c:pt idx="1">
                  <c:v>17874</c:v>
                </c:pt>
                <c:pt idx="2">
                  <c:v>10442</c:v>
                </c:pt>
                <c:pt idx="3">
                  <c:v>12521</c:v>
                </c:pt>
                <c:pt idx="4">
                  <c:v>15541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88157280"/>
        <c:axId val="58815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88157280"/>
        <c:axId val="588157672"/>
      </c:lineChart>
      <c:dateAx>
        <c:axId val="588157280"/>
        <c:scaling>
          <c:orientation val="minMax"/>
        </c:scaling>
        <c:delete val="1"/>
        <c:axPos val="b"/>
        <c:numFmt formatCode="ge" sourceLinked="1"/>
        <c:majorTickMark val="none"/>
        <c:minorTickMark val="none"/>
        <c:tickLblPos val="none"/>
        <c:crossAx val="588157672"/>
        <c:crosses val="autoZero"/>
        <c:auto val="1"/>
        <c:lblOffset val="100"/>
        <c:baseTimeUnit val="years"/>
      </c:dateAx>
      <c:valAx>
        <c:axId val="588157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815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大阪府大阪市　上汐駐車場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133</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6460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124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135</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25</v>
      </c>
      <c r="V31" s="111"/>
      <c r="W31" s="111"/>
      <c r="X31" s="111"/>
      <c r="Y31" s="111"/>
      <c r="Z31" s="111"/>
      <c r="AA31" s="111"/>
      <c r="AB31" s="111"/>
      <c r="AC31" s="111"/>
      <c r="AD31" s="111"/>
      <c r="AE31" s="111"/>
      <c r="AF31" s="111"/>
      <c r="AG31" s="111"/>
      <c r="AH31" s="111"/>
      <c r="AI31" s="111"/>
      <c r="AJ31" s="111"/>
      <c r="AK31" s="111"/>
      <c r="AL31" s="111"/>
      <c r="AM31" s="111"/>
      <c r="AN31" s="111">
        <f>データ!Z7</f>
        <v>33</v>
      </c>
      <c r="AO31" s="111"/>
      <c r="AP31" s="111"/>
      <c r="AQ31" s="111"/>
      <c r="AR31" s="111"/>
      <c r="AS31" s="111"/>
      <c r="AT31" s="111"/>
      <c r="AU31" s="111"/>
      <c r="AV31" s="111"/>
      <c r="AW31" s="111"/>
      <c r="AX31" s="111"/>
      <c r="AY31" s="111"/>
      <c r="AZ31" s="111"/>
      <c r="BA31" s="111"/>
      <c r="BB31" s="111"/>
      <c r="BC31" s="111"/>
      <c r="BD31" s="111"/>
      <c r="BE31" s="111"/>
      <c r="BF31" s="111"/>
      <c r="BG31" s="111">
        <f>データ!AA7</f>
        <v>26</v>
      </c>
      <c r="BH31" s="111"/>
      <c r="BI31" s="111"/>
      <c r="BJ31" s="111"/>
      <c r="BK31" s="111"/>
      <c r="BL31" s="111"/>
      <c r="BM31" s="111"/>
      <c r="BN31" s="111"/>
      <c r="BO31" s="111"/>
      <c r="BP31" s="111"/>
      <c r="BQ31" s="111"/>
      <c r="BR31" s="111"/>
      <c r="BS31" s="111"/>
      <c r="BT31" s="111"/>
      <c r="BU31" s="111"/>
      <c r="BV31" s="111"/>
      <c r="BW31" s="111"/>
      <c r="BX31" s="111"/>
      <c r="BY31" s="111"/>
      <c r="BZ31" s="111">
        <f>データ!AB7</f>
        <v>30</v>
      </c>
      <c r="CA31" s="111"/>
      <c r="CB31" s="111"/>
      <c r="CC31" s="111"/>
      <c r="CD31" s="111"/>
      <c r="CE31" s="111"/>
      <c r="CF31" s="111"/>
      <c r="CG31" s="111"/>
      <c r="CH31" s="111"/>
      <c r="CI31" s="111"/>
      <c r="CJ31" s="111"/>
      <c r="CK31" s="111"/>
      <c r="CL31" s="111"/>
      <c r="CM31" s="111"/>
      <c r="CN31" s="111"/>
      <c r="CO31" s="111"/>
      <c r="CP31" s="111"/>
      <c r="CQ31" s="111"/>
      <c r="CR31" s="111"/>
      <c r="CS31" s="111">
        <f>データ!AC7</f>
        <v>40</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55.6</v>
      </c>
      <c r="JD31" s="82"/>
      <c r="JE31" s="82"/>
      <c r="JF31" s="82"/>
      <c r="JG31" s="82"/>
      <c r="JH31" s="82"/>
      <c r="JI31" s="82"/>
      <c r="JJ31" s="82"/>
      <c r="JK31" s="82"/>
      <c r="JL31" s="82"/>
      <c r="JM31" s="82"/>
      <c r="JN31" s="82"/>
      <c r="JO31" s="82"/>
      <c r="JP31" s="82"/>
      <c r="JQ31" s="82"/>
      <c r="JR31" s="82"/>
      <c r="JS31" s="82"/>
      <c r="JT31" s="82"/>
      <c r="JU31" s="83"/>
      <c r="JV31" s="81">
        <f>データ!DL7</f>
        <v>61.3</v>
      </c>
      <c r="JW31" s="82"/>
      <c r="JX31" s="82"/>
      <c r="JY31" s="82"/>
      <c r="JZ31" s="82"/>
      <c r="KA31" s="82"/>
      <c r="KB31" s="82"/>
      <c r="KC31" s="82"/>
      <c r="KD31" s="82"/>
      <c r="KE31" s="82"/>
      <c r="KF31" s="82"/>
      <c r="KG31" s="82"/>
      <c r="KH31" s="82"/>
      <c r="KI31" s="82"/>
      <c r="KJ31" s="82"/>
      <c r="KK31" s="82"/>
      <c r="KL31" s="82"/>
      <c r="KM31" s="82"/>
      <c r="KN31" s="83"/>
      <c r="KO31" s="81">
        <f>データ!DM7</f>
        <v>61.3</v>
      </c>
      <c r="KP31" s="82"/>
      <c r="KQ31" s="82"/>
      <c r="KR31" s="82"/>
      <c r="KS31" s="82"/>
      <c r="KT31" s="82"/>
      <c r="KU31" s="82"/>
      <c r="KV31" s="82"/>
      <c r="KW31" s="82"/>
      <c r="KX31" s="82"/>
      <c r="KY31" s="82"/>
      <c r="KZ31" s="82"/>
      <c r="LA31" s="82"/>
      <c r="LB31" s="82"/>
      <c r="LC31" s="82"/>
      <c r="LD31" s="82"/>
      <c r="LE31" s="82"/>
      <c r="LF31" s="82"/>
      <c r="LG31" s="83"/>
      <c r="LH31" s="81">
        <f>データ!DN7</f>
        <v>64.5</v>
      </c>
      <c r="LI31" s="82"/>
      <c r="LJ31" s="82"/>
      <c r="LK31" s="82"/>
      <c r="LL31" s="82"/>
      <c r="LM31" s="82"/>
      <c r="LN31" s="82"/>
      <c r="LO31" s="82"/>
      <c r="LP31" s="82"/>
      <c r="LQ31" s="82"/>
      <c r="LR31" s="82"/>
      <c r="LS31" s="82"/>
      <c r="LT31" s="82"/>
      <c r="LU31" s="82"/>
      <c r="LV31" s="82"/>
      <c r="LW31" s="82"/>
      <c r="LX31" s="82"/>
      <c r="LY31" s="82"/>
      <c r="LZ31" s="83"/>
      <c r="MA31" s="81">
        <f>データ!DO7</f>
        <v>62.1</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106.2</v>
      </c>
      <c r="V32" s="111"/>
      <c r="W32" s="111"/>
      <c r="X32" s="111"/>
      <c r="Y32" s="111"/>
      <c r="Z32" s="111"/>
      <c r="AA32" s="111"/>
      <c r="AB32" s="111"/>
      <c r="AC32" s="111"/>
      <c r="AD32" s="111"/>
      <c r="AE32" s="111"/>
      <c r="AF32" s="111"/>
      <c r="AG32" s="111"/>
      <c r="AH32" s="111"/>
      <c r="AI32" s="111"/>
      <c r="AJ32" s="111"/>
      <c r="AK32" s="111"/>
      <c r="AL32" s="111"/>
      <c r="AM32" s="111"/>
      <c r="AN32" s="111">
        <f>データ!AE7</f>
        <v>108.7</v>
      </c>
      <c r="AO32" s="111"/>
      <c r="AP32" s="111"/>
      <c r="AQ32" s="111"/>
      <c r="AR32" s="111"/>
      <c r="AS32" s="111"/>
      <c r="AT32" s="111"/>
      <c r="AU32" s="111"/>
      <c r="AV32" s="111"/>
      <c r="AW32" s="111"/>
      <c r="AX32" s="111"/>
      <c r="AY32" s="111"/>
      <c r="AZ32" s="111"/>
      <c r="BA32" s="111"/>
      <c r="BB32" s="111"/>
      <c r="BC32" s="111"/>
      <c r="BD32" s="111"/>
      <c r="BE32" s="111"/>
      <c r="BF32" s="111"/>
      <c r="BG32" s="111">
        <f>データ!AF7</f>
        <v>121</v>
      </c>
      <c r="BH32" s="111"/>
      <c r="BI32" s="111"/>
      <c r="BJ32" s="111"/>
      <c r="BK32" s="111"/>
      <c r="BL32" s="111"/>
      <c r="BM32" s="111"/>
      <c r="BN32" s="111"/>
      <c r="BO32" s="111"/>
      <c r="BP32" s="111"/>
      <c r="BQ32" s="111"/>
      <c r="BR32" s="111"/>
      <c r="BS32" s="111"/>
      <c r="BT32" s="111"/>
      <c r="BU32" s="111"/>
      <c r="BV32" s="111"/>
      <c r="BW32" s="111"/>
      <c r="BX32" s="111"/>
      <c r="BY32" s="111"/>
      <c r="BZ32" s="111">
        <f>データ!AG7</f>
        <v>123.7</v>
      </c>
      <c r="CA32" s="111"/>
      <c r="CB32" s="111"/>
      <c r="CC32" s="111"/>
      <c r="CD32" s="111"/>
      <c r="CE32" s="111"/>
      <c r="CF32" s="111"/>
      <c r="CG32" s="111"/>
      <c r="CH32" s="111"/>
      <c r="CI32" s="111"/>
      <c r="CJ32" s="111"/>
      <c r="CK32" s="111"/>
      <c r="CL32" s="111"/>
      <c r="CM32" s="111"/>
      <c r="CN32" s="111"/>
      <c r="CO32" s="111"/>
      <c r="CP32" s="111"/>
      <c r="CQ32" s="111"/>
      <c r="CR32" s="111"/>
      <c r="CS32" s="111">
        <f>データ!AH7</f>
        <v>126</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23.3</v>
      </c>
      <c r="EM32" s="111"/>
      <c r="EN32" s="111"/>
      <c r="EO32" s="111"/>
      <c r="EP32" s="111"/>
      <c r="EQ32" s="111"/>
      <c r="ER32" s="111"/>
      <c r="ES32" s="111"/>
      <c r="ET32" s="111"/>
      <c r="EU32" s="111"/>
      <c r="EV32" s="111"/>
      <c r="EW32" s="111"/>
      <c r="EX32" s="111"/>
      <c r="EY32" s="111"/>
      <c r="EZ32" s="111"/>
      <c r="FA32" s="111"/>
      <c r="FB32" s="111"/>
      <c r="FC32" s="111"/>
      <c r="FD32" s="111"/>
      <c r="FE32" s="111">
        <f>データ!AP7</f>
        <v>19.5</v>
      </c>
      <c r="FF32" s="111"/>
      <c r="FG32" s="111"/>
      <c r="FH32" s="111"/>
      <c r="FI32" s="111"/>
      <c r="FJ32" s="111"/>
      <c r="FK32" s="111"/>
      <c r="FL32" s="111"/>
      <c r="FM32" s="111"/>
      <c r="FN32" s="111"/>
      <c r="FO32" s="111"/>
      <c r="FP32" s="111"/>
      <c r="FQ32" s="111"/>
      <c r="FR32" s="111"/>
      <c r="FS32" s="111"/>
      <c r="FT32" s="111"/>
      <c r="FU32" s="111"/>
      <c r="FV32" s="111"/>
      <c r="FW32" s="111"/>
      <c r="FX32" s="111">
        <f>データ!AQ7</f>
        <v>15.7</v>
      </c>
      <c r="FY32" s="111"/>
      <c r="FZ32" s="111"/>
      <c r="GA32" s="111"/>
      <c r="GB32" s="111"/>
      <c r="GC32" s="111"/>
      <c r="GD32" s="111"/>
      <c r="GE32" s="111"/>
      <c r="GF32" s="111"/>
      <c r="GG32" s="111"/>
      <c r="GH32" s="111"/>
      <c r="GI32" s="111"/>
      <c r="GJ32" s="111"/>
      <c r="GK32" s="111"/>
      <c r="GL32" s="111"/>
      <c r="GM32" s="111"/>
      <c r="GN32" s="111"/>
      <c r="GO32" s="111"/>
      <c r="GP32" s="111"/>
      <c r="GQ32" s="111">
        <f>データ!AR7</f>
        <v>13.8</v>
      </c>
      <c r="GR32" s="111"/>
      <c r="GS32" s="111"/>
      <c r="GT32" s="111"/>
      <c r="GU32" s="111"/>
      <c r="GV32" s="111"/>
      <c r="GW32" s="111"/>
      <c r="GX32" s="111"/>
      <c r="GY32" s="111"/>
      <c r="GZ32" s="111"/>
      <c r="HA32" s="111"/>
      <c r="HB32" s="111"/>
      <c r="HC32" s="111"/>
      <c r="HD32" s="111"/>
      <c r="HE32" s="111"/>
      <c r="HF32" s="111"/>
      <c r="HG32" s="111"/>
      <c r="HH32" s="111"/>
      <c r="HI32" s="111"/>
      <c r="HJ32" s="111">
        <f>データ!AS7</f>
        <v>12.6</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32</v>
      </c>
      <c r="EM52" s="111"/>
      <c r="EN52" s="111"/>
      <c r="EO52" s="111"/>
      <c r="EP52" s="111"/>
      <c r="EQ52" s="111"/>
      <c r="ER52" s="111"/>
      <c r="ES52" s="111"/>
      <c r="ET52" s="111"/>
      <c r="EU52" s="111"/>
      <c r="EV52" s="111"/>
      <c r="EW52" s="111"/>
      <c r="EX52" s="111"/>
      <c r="EY52" s="111"/>
      <c r="EZ52" s="111"/>
      <c r="FA52" s="111"/>
      <c r="FB52" s="111"/>
      <c r="FC52" s="111"/>
      <c r="FD52" s="111"/>
      <c r="FE52" s="111">
        <f>データ!BG7</f>
        <v>37</v>
      </c>
      <c r="FF52" s="111"/>
      <c r="FG52" s="111"/>
      <c r="FH52" s="111"/>
      <c r="FI52" s="111"/>
      <c r="FJ52" s="111"/>
      <c r="FK52" s="111"/>
      <c r="FL52" s="111"/>
      <c r="FM52" s="111"/>
      <c r="FN52" s="111"/>
      <c r="FO52" s="111"/>
      <c r="FP52" s="111"/>
      <c r="FQ52" s="111"/>
      <c r="FR52" s="111"/>
      <c r="FS52" s="111"/>
      <c r="FT52" s="111"/>
      <c r="FU52" s="111"/>
      <c r="FV52" s="111"/>
      <c r="FW52" s="111"/>
      <c r="FX52" s="111">
        <f>データ!BH7</f>
        <v>13</v>
      </c>
      <c r="FY52" s="111"/>
      <c r="FZ52" s="111"/>
      <c r="GA52" s="111"/>
      <c r="GB52" s="111"/>
      <c r="GC52" s="111"/>
      <c r="GD52" s="111"/>
      <c r="GE52" s="111"/>
      <c r="GF52" s="111"/>
      <c r="GG52" s="111"/>
      <c r="GH52" s="111"/>
      <c r="GI52" s="111"/>
      <c r="GJ52" s="111"/>
      <c r="GK52" s="111"/>
      <c r="GL52" s="111"/>
      <c r="GM52" s="111"/>
      <c r="GN52" s="111"/>
      <c r="GO52" s="111"/>
      <c r="GP52" s="111"/>
      <c r="GQ52" s="111">
        <f>データ!BI7</f>
        <v>23</v>
      </c>
      <c r="GR52" s="111"/>
      <c r="GS52" s="111"/>
      <c r="GT52" s="111"/>
      <c r="GU52" s="111"/>
      <c r="GV52" s="111"/>
      <c r="GW52" s="111"/>
      <c r="GX52" s="111"/>
      <c r="GY52" s="111"/>
      <c r="GZ52" s="111"/>
      <c r="HA52" s="111"/>
      <c r="HB52" s="111"/>
      <c r="HC52" s="111"/>
      <c r="HD52" s="111"/>
      <c r="HE52" s="111"/>
      <c r="HF52" s="111"/>
      <c r="HG52" s="111"/>
      <c r="HH52" s="111"/>
      <c r="HI52" s="111"/>
      <c r="HJ52" s="111">
        <f>データ!BJ7</f>
        <v>35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17784</v>
      </c>
      <c r="JD52" s="110"/>
      <c r="JE52" s="110"/>
      <c r="JF52" s="110"/>
      <c r="JG52" s="110"/>
      <c r="JH52" s="110"/>
      <c r="JI52" s="110"/>
      <c r="JJ52" s="110"/>
      <c r="JK52" s="110"/>
      <c r="JL52" s="110"/>
      <c r="JM52" s="110"/>
      <c r="JN52" s="110"/>
      <c r="JO52" s="110"/>
      <c r="JP52" s="110"/>
      <c r="JQ52" s="110"/>
      <c r="JR52" s="110"/>
      <c r="JS52" s="110"/>
      <c r="JT52" s="110"/>
      <c r="JU52" s="110"/>
      <c r="JV52" s="110">
        <f>データ!BR7</f>
        <v>17874</v>
      </c>
      <c r="JW52" s="110"/>
      <c r="JX52" s="110"/>
      <c r="JY52" s="110"/>
      <c r="JZ52" s="110"/>
      <c r="KA52" s="110"/>
      <c r="KB52" s="110"/>
      <c r="KC52" s="110"/>
      <c r="KD52" s="110"/>
      <c r="KE52" s="110"/>
      <c r="KF52" s="110"/>
      <c r="KG52" s="110"/>
      <c r="KH52" s="110"/>
      <c r="KI52" s="110"/>
      <c r="KJ52" s="110"/>
      <c r="KK52" s="110"/>
      <c r="KL52" s="110"/>
      <c r="KM52" s="110"/>
      <c r="KN52" s="110"/>
      <c r="KO52" s="110">
        <f>データ!BS7</f>
        <v>10442</v>
      </c>
      <c r="KP52" s="110"/>
      <c r="KQ52" s="110"/>
      <c r="KR52" s="110"/>
      <c r="KS52" s="110"/>
      <c r="KT52" s="110"/>
      <c r="KU52" s="110"/>
      <c r="KV52" s="110"/>
      <c r="KW52" s="110"/>
      <c r="KX52" s="110"/>
      <c r="KY52" s="110"/>
      <c r="KZ52" s="110"/>
      <c r="LA52" s="110"/>
      <c r="LB52" s="110"/>
      <c r="LC52" s="110"/>
      <c r="LD52" s="110"/>
      <c r="LE52" s="110"/>
      <c r="LF52" s="110"/>
      <c r="LG52" s="110"/>
      <c r="LH52" s="110">
        <f>データ!BT7</f>
        <v>12521</v>
      </c>
      <c r="LI52" s="110"/>
      <c r="LJ52" s="110"/>
      <c r="LK52" s="110"/>
      <c r="LL52" s="110"/>
      <c r="LM52" s="110"/>
      <c r="LN52" s="110"/>
      <c r="LO52" s="110"/>
      <c r="LP52" s="110"/>
      <c r="LQ52" s="110"/>
      <c r="LR52" s="110"/>
      <c r="LS52" s="110"/>
      <c r="LT52" s="110"/>
      <c r="LU52" s="110"/>
      <c r="LV52" s="110"/>
      <c r="LW52" s="110"/>
      <c r="LX52" s="110"/>
      <c r="LY52" s="110"/>
      <c r="LZ52" s="110"/>
      <c r="MA52" s="110">
        <f>データ!BU7</f>
        <v>15541</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526</v>
      </c>
      <c r="V53" s="110"/>
      <c r="W53" s="110"/>
      <c r="X53" s="110"/>
      <c r="Y53" s="110"/>
      <c r="Z53" s="110"/>
      <c r="AA53" s="110"/>
      <c r="AB53" s="110"/>
      <c r="AC53" s="110"/>
      <c r="AD53" s="110"/>
      <c r="AE53" s="110"/>
      <c r="AF53" s="110"/>
      <c r="AG53" s="110"/>
      <c r="AH53" s="110"/>
      <c r="AI53" s="110"/>
      <c r="AJ53" s="110"/>
      <c r="AK53" s="110"/>
      <c r="AL53" s="110"/>
      <c r="AM53" s="110"/>
      <c r="AN53" s="110">
        <f>データ!BA7</f>
        <v>437</v>
      </c>
      <c r="AO53" s="110"/>
      <c r="AP53" s="110"/>
      <c r="AQ53" s="110"/>
      <c r="AR53" s="110"/>
      <c r="AS53" s="110"/>
      <c r="AT53" s="110"/>
      <c r="AU53" s="110"/>
      <c r="AV53" s="110"/>
      <c r="AW53" s="110"/>
      <c r="AX53" s="110"/>
      <c r="AY53" s="110"/>
      <c r="AZ53" s="110"/>
      <c r="BA53" s="110"/>
      <c r="BB53" s="110"/>
      <c r="BC53" s="110"/>
      <c r="BD53" s="110"/>
      <c r="BE53" s="110"/>
      <c r="BF53" s="110"/>
      <c r="BG53" s="110">
        <f>データ!BB7</f>
        <v>350</v>
      </c>
      <c r="BH53" s="110"/>
      <c r="BI53" s="110"/>
      <c r="BJ53" s="110"/>
      <c r="BK53" s="110"/>
      <c r="BL53" s="110"/>
      <c r="BM53" s="110"/>
      <c r="BN53" s="110"/>
      <c r="BO53" s="110"/>
      <c r="BP53" s="110"/>
      <c r="BQ53" s="110"/>
      <c r="BR53" s="110"/>
      <c r="BS53" s="110"/>
      <c r="BT53" s="110"/>
      <c r="BU53" s="110"/>
      <c r="BV53" s="110"/>
      <c r="BW53" s="110"/>
      <c r="BX53" s="110"/>
      <c r="BY53" s="110"/>
      <c r="BZ53" s="110">
        <f>データ!BC7</f>
        <v>309</v>
      </c>
      <c r="CA53" s="110"/>
      <c r="CB53" s="110"/>
      <c r="CC53" s="110"/>
      <c r="CD53" s="110"/>
      <c r="CE53" s="110"/>
      <c r="CF53" s="110"/>
      <c r="CG53" s="110"/>
      <c r="CH53" s="110"/>
      <c r="CI53" s="110"/>
      <c r="CJ53" s="110"/>
      <c r="CK53" s="110"/>
      <c r="CL53" s="110"/>
      <c r="CM53" s="110"/>
      <c r="CN53" s="110"/>
      <c r="CO53" s="110"/>
      <c r="CP53" s="110"/>
      <c r="CQ53" s="110"/>
      <c r="CR53" s="110"/>
      <c r="CS53" s="110">
        <f>データ!BD7</f>
        <v>268</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13.1</v>
      </c>
      <c r="EM53" s="111"/>
      <c r="EN53" s="111"/>
      <c r="EO53" s="111"/>
      <c r="EP53" s="111"/>
      <c r="EQ53" s="111"/>
      <c r="ER53" s="111"/>
      <c r="ES53" s="111"/>
      <c r="ET53" s="111"/>
      <c r="EU53" s="111"/>
      <c r="EV53" s="111"/>
      <c r="EW53" s="111"/>
      <c r="EX53" s="111"/>
      <c r="EY53" s="111"/>
      <c r="EZ53" s="111"/>
      <c r="FA53" s="111"/>
      <c r="FB53" s="111"/>
      <c r="FC53" s="111"/>
      <c r="FD53" s="111"/>
      <c r="FE53" s="111">
        <f>データ!BL7</f>
        <v>15.5</v>
      </c>
      <c r="FF53" s="111"/>
      <c r="FG53" s="111"/>
      <c r="FH53" s="111"/>
      <c r="FI53" s="111"/>
      <c r="FJ53" s="111"/>
      <c r="FK53" s="111"/>
      <c r="FL53" s="111"/>
      <c r="FM53" s="111"/>
      <c r="FN53" s="111"/>
      <c r="FO53" s="111"/>
      <c r="FP53" s="111"/>
      <c r="FQ53" s="111"/>
      <c r="FR53" s="111"/>
      <c r="FS53" s="111"/>
      <c r="FT53" s="111"/>
      <c r="FU53" s="111"/>
      <c r="FV53" s="111"/>
      <c r="FW53" s="111"/>
      <c r="FX53" s="111">
        <f>データ!BM7</f>
        <v>12.9</v>
      </c>
      <c r="FY53" s="111"/>
      <c r="FZ53" s="111"/>
      <c r="GA53" s="111"/>
      <c r="GB53" s="111"/>
      <c r="GC53" s="111"/>
      <c r="GD53" s="111"/>
      <c r="GE53" s="111"/>
      <c r="GF53" s="111"/>
      <c r="GG53" s="111"/>
      <c r="GH53" s="111"/>
      <c r="GI53" s="111"/>
      <c r="GJ53" s="111"/>
      <c r="GK53" s="111"/>
      <c r="GL53" s="111"/>
      <c r="GM53" s="111"/>
      <c r="GN53" s="111"/>
      <c r="GO53" s="111"/>
      <c r="GP53" s="111"/>
      <c r="GQ53" s="111">
        <f>データ!BN7</f>
        <v>10.6</v>
      </c>
      <c r="GR53" s="111"/>
      <c r="GS53" s="111"/>
      <c r="GT53" s="111"/>
      <c r="GU53" s="111"/>
      <c r="GV53" s="111"/>
      <c r="GW53" s="111"/>
      <c r="GX53" s="111"/>
      <c r="GY53" s="111"/>
      <c r="GZ53" s="111"/>
      <c r="HA53" s="111"/>
      <c r="HB53" s="111"/>
      <c r="HC53" s="111"/>
      <c r="HD53" s="111"/>
      <c r="HE53" s="111"/>
      <c r="HF53" s="111"/>
      <c r="HG53" s="111"/>
      <c r="HH53" s="111"/>
      <c r="HI53" s="111"/>
      <c r="HJ53" s="111">
        <f>データ!BO7</f>
        <v>13.9</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12369</v>
      </c>
      <c r="JD53" s="110"/>
      <c r="JE53" s="110"/>
      <c r="JF53" s="110"/>
      <c r="JG53" s="110"/>
      <c r="JH53" s="110"/>
      <c r="JI53" s="110"/>
      <c r="JJ53" s="110"/>
      <c r="JK53" s="110"/>
      <c r="JL53" s="110"/>
      <c r="JM53" s="110"/>
      <c r="JN53" s="110"/>
      <c r="JO53" s="110"/>
      <c r="JP53" s="110"/>
      <c r="JQ53" s="110"/>
      <c r="JR53" s="110"/>
      <c r="JS53" s="110"/>
      <c r="JT53" s="110"/>
      <c r="JU53" s="110"/>
      <c r="JV53" s="110">
        <f>データ!BW7</f>
        <v>12227</v>
      </c>
      <c r="JW53" s="110"/>
      <c r="JX53" s="110"/>
      <c r="JY53" s="110"/>
      <c r="JZ53" s="110"/>
      <c r="KA53" s="110"/>
      <c r="KB53" s="110"/>
      <c r="KC53" s="110"/>
      <c r="KD53" s="110"/>
      <c r="KE53" s="110"/>
      <c r="KF53" s="110"/>
      <c r="KG53" s="110"/>
      <c r="KH53" s="110"/>
      <c r="KI53" s="110"/>
      <c r="KJ53" s="110"/>
      <c r="KK53" s="110"/>
      <c r="KL53" s="110"/>
      <c r="KM53" s="110"/>
      <c r="KN53" s="110"/>
      <c r="KO53" s="110">
        <f>データ!BX7</f>
        <v>11248</v>
      </c>
      <c r="KP53" s="110"/>
      <c r="KQ53" s="110"/>
      <c r="KR53" s="110"/>
      <c r="KS53" s="110"/>
      <c r="KT53" s="110"/>
      <c r="KU53" s="110"/>
      <c r="KV53" s="110"/>
      <c r="KW53" s="110"/>
      <c r="KX53" s="110"/>
      <c r="KY53" s="110"/>
      <c r="KZ53" s="110"/>
      <c r="LA53" s="110"/>
      <c r="LB53" s="110"/>
      <c r="LC53" s="110"/>
      <c r="LD53" s="110"/>
      <c r="LE53" s="110"/>
      <c r="LF53" s="110"/>
      <c r="LG53" s="110"/>
      <c r="LH53" s="110">
        <f>データ!BY7</f>
        <v>13697</v>
      </c>
      <c r="LI53" s="110"/>
      <c r="LJ53" s="110"/>
      <c r="LK53" s="110"/>
      <c r="LL53" s="110"/>
      <c r="LM53" s="110"/>
      <c r="LN53" s="110"/>
      <c r="LO53" s="110"/>
      <c r="LP53" s="110"/>
      <c r="LQ53" s="110"/>
      <c r="LR53" s="110"/>
      <c r="LS53" s="110"/>
      <c r="LT53" s="110"/>
      <c r="LU53" s="110"/>
      <c r="LV53" s="110"/>
      <c r="LW53" s="110"/>
      <c r="LX53" s="110"/>
      <c r="LY53" s="110"/>
      <c r="LZ53" s="110"/>
      <c r="MA53" s="110">
        <f>データ!BZ7</f>
        <v>15586</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87368</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2042.5</v>
      </c>
      <c r="KB77" s="82"/>
      <c r="KC77" s="82"/>
      <c r="KD77" s="82"/>
      <c r="KE77" s="82"/>
      <c r="KF77" s="82"/>
      <c r="KG77" s="82"/>
      <c r="KH77" s="82"/>
      <c r="KI77" s="82"/>
      <c r="KJ77" s="82"/>
      <c r="KK77" s="82"/>
      <c r="KL77" s="82"/>
      <c r="KM77" s="82"/>
      <c r="KN77" s="82"/>
      <c r="KO77" s="83"/>
      <c r="KP77" s="81">
        <f>データ!DA7</f>
        <v>1595.2</v>
      </c>
      <c r="KQ77" s="82"/>
      <c r="KR77" s="82"/>
      <c r="KS77" s="82"/>
      <c r="KT77" s="82"/>
      <c r="KU77" s="82"/>
      <c r="KV77" s="82"/>
      <c r="KW77" s="82"/>
      <c r="KX77" s="82"/>
      <c r="KY77" s="82"/>
      <c r="KZ77" s="82"/>
      <c r="LA77" s="82"/>
      <c r="LB77" s="82"/>
      <c r="LC77" s="82"/>
      <c r="LD77" s="83"/>
      <c r="LE77" s="81">
        <f>データ!DB7</f>
        <v>1221.8</v>
      </c>
      <c r="LF77" s="82"/>
      <c r="LG77" s="82"/>
      <c r="LH77" s="82"/>
      <c r="LI77" s="82"/>
      <c r="LJ77" s="82"/>
      <c r="LK77" s="82"/>
      <c r="LL77" s="82"/>
      <c r="LM77" s="82"/>
      <c r="LN77" s="82"/>
      <c r="LO77" s="82"/>
      <c r="LP77" s="82"/>
      <c r="LQ77" s="82"/>
      <c r="LR77" s="82"/>
      <c r="LS77" s="83"/>
      <c r="LT77" s="81">
        <f>データ!DC7</f>
        <v>871.1</v>
      </c>
      <c r="LU77" s="82"/>
      <c r="LV77" s="82"/>
      <c r="LW77" s="82"/>
      <c r="LX77" s="82"/>
      <c r="LY77" s="82"/>
      <c r="LZ77" s="82"/>
      <c r="MA77" s="82"/>
      <c r="MB77" s="82"/>
      <c r="MC77" s="82"/>
      <c r="MD77" s="82"/>
      <c r="ME77" s="82"/>
      <c r="MF77" s="82"/>
      <c r="MG77" s="82"/>
      <c r="MH77" s="83"/>
      <c r="MI77" s="81">
        <f>データ!DD7</f>
        <v>598.9</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271004</v>
      </c>
      <c r="D6" s="61">
        <f t="shared" si="1"/>
        <v>47</v>
      </c>
      <c r="E6" s="61">
        <f t="shared" si="1"/>
        <v>14</v>
      </c>
      <c r="F6" s="61">
        <f t="shared" si="1"/>
        <v>0</v>
      </c>
      <c r="G6" s="61">
        <f t="shared" si="1"/>
        <v>15</v>
      </c>
      <c r="H6" s="61" t="str">
        <f>SUBSTITUTE(H8,"　","")</f>
        <v>大阪府大阪市</v>
      </c>
      <c r="I6" s="61" t="str">
        <f t="shared" si="1"/>
        <v>上汐駐車場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届出駐車場</v>
      </c>
      <c r="Q6" s="63" t="str">
        <f t="shared" si="1"/>
        <v>地下式</v>
      </c>
      <c r="R6" s="64">
        <f t="shared" si="1"/>
        <v>18</v>
      </c>
      <c r="S6" s="63" t="str">
        <f t="shared" si="1"/>
        <v>公共施設</v>
      </c>
      <c r="T6" s="63" t="str">
        <f t="shared" si="1"/>
        <v>有</v>
      </c>
      <c r="U6" s="64">
        <f t="shared" si="1"/>
        <v>6460</v>
      </c>
      <c r="V6" s="64">
        <f t="shared" si="1"/>
        <v>124</v>
      </c>
      <c r="W6" s="64">
        <f t="shared" si="1"/>
        <v>400</v>
      </c>
      <c r="X6" s="63" t="str">
        <f t="shared" si="1"/>
        <v>利用料金制</v>
      </c>
      <c r="Y6" s="65">
        <f>IF(Y8="-",NA(),Y8)</f>
        <v>25</v>
      </c>
      <c r="Z6" s="65">
        <f t="shared" ref="Z6:AH6" si="2">IF(Z8="-",NA(),Z8)</f>
        <v>33</v>
      </c>
      <c r="AA6" s="65">
        <f t="shared" si="2"/>
        <v>26</v>
      </c>
      <c r="AB6" s="65">
        <f t="shared" si="2"/>
        <v>30</v>
      </c>
      <c r="AC6" s="65">
        <f t="shared" si="2"/>
        <v>40</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32</v>
      </c>
      <c r="BG6" s="65">
        <f t="shared" ref="BG6:BO6" si="5">IF(BG8="-",NA(),BG8)</f>
        <v>37</v>
      </c>
      <c r="BH6" s="65">
        <f t="shared" si="5"/>
        <v>13</v>
      </c>
      <c r="BI6" s="65">
        <f t="shared" si="5"/>
        <v>23</v>
      </c>
      <c r="BJ6" s="65">
        <f t="shared" si="5"/>
        <v>35</v>
      </c>
      <c r="BK6" s="65">
        <f t="shared" si="5"/>
        <v>13.1</v>
      </c>
      <c r="BL6" s="65">
        <f t="shared" si="5"/>
        <v>15.5</v>
      </c>
      <c r="BM6" s="65">
        <f t="shared" si="5"/>
        <v>12.9</v>
      </c>
      <c r="BN6" s="65">
        <f t="shared" si="5"/>
        <v>10.6</v>
      </c>
      <c r="BO6" s="65">
        <f t="shared" si="5"/>
        <v>13.9</v>
      </c>
      <c r="BP6" s="62" t="str">
        <f>IF(BP8="-","",IF(BP8="-","【-】","【"&amp;SUBSTITUTE(TEXT(BP8,"#,##0.0"),"-","△")&amp;"】"))</f>
        <v>【45.2】</v>
      </c>
      <c r="BQ6" s="66">
        <f>IF(BQ8="-",NA(),BQ8)</f>
        <v>17784</v>
      </c>
      <c r="BR6" s="66">
        <f t="shared" ref="BR6:BZ6" si="6">IF(BR8="-",NA(),BR8)</f>
        <v>17874</v>
      </c>
      <c r="BS6" s="66">
        <f t="shared" si="6"/>
        <v>10442</v>
      </c>
      <c r="BT6" s="66">
        <f t="shared" si="6"/>
        <v>12521</v>
      </c>
      <c r="BU6" s="66">
        <f t="shared" si="6"/>
        <v>15541</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f t="shared" si="7"/>
        <v>87368</v>
      </c>
      <c r="CO6" s="65"/>
      <c r="CP6" s="65"/>
      <c r="CQ6" s="65"/>
      <c r="CR6" s="65"/>
      <c r="CS6" s="65"/>
      <c r="CT6" s="65"/>
      <c r="CU6" s="65"/>
      <c r="CV6" s="65"/>
      <c r="CW6" s="65"/>
      <c r="CX6" s="65"/>
      <c r="CY6" s="62" t="s">
        <v>110</v>
      </c>
      <c r="CZ6" s="65">
        <f>IF(CZ8="-",NA(),CZ8)</f>
        <v>2042.5</v>
      </c>
      <c r="DA6" s="65">
        <f t="shared" ref="DA6:DI6" si="8">IF(DA8="-",NA(),DA8)</f>
        <v>1595.2</v>
      </c>
      <c r="DB6" s="65">
        <f t="shared" si="8"/>
        <v>1221.8</v>
      </c>
      <c r="DC6" s="65">
        <f t="shared" si="8"/>
        <v>871.1</v>
      </c>
      <c r="DD6" s="65">
        <f t="shared" si="8"/>
        <v>598.9</v>
      </c>
      <c r="DE6" s="65">
        <f t="shared" si="8"/>
        <v>329.2</v>
      </c>
      <c r="DF6" s="65">
        <f t="shared" si="8"/>
        <v>205.4</v>
      </c>
      <c r="DG6" s="65">
        <f t="shared" si="8"/>
        <v>155</v>
      </c>
      <c r="DH6" s="65">
        <f t="shared" si="8"/>
        <v>181.2</v>
      </c>
      <c r="DI6" s="65">
        <f t="shared" si="8"/>
        <v>152.4</v>
      </c>
      <c r="DJ6" s="62" t="str">
        <f>IF(DJ8="-","",IF(DJ8="-","【-】","【"&amp;SUBSTITUTE(TEXT(DJ8,"#,##0.0"),"-","△")&amp;"】"))</f>
        <v>【122.6】</v>
      </c>
      <c r="DK6" s="65">
        <f>IF(DK8="-",NA(),DK8)</f>
        <v>55.6</v>
      </c>
      <c r="DL6" s="65">
        <f t="shared" ref="DL6:DT6" si="9">IF(DL8="-",NA(),DL8)</f>
        <v>61.3</v>
      </c>
      <c r="DM6" s="65">
        <f t="shared" si="9"/>
        <v>61.3</v>
      </c>
      <c r="DN6" s="65">
        <f t="shared" si="9"/>
        <v>64.5</v>
      </c>
      <c r="DO6" s="65">
        <f t="shared" si="9"/>
        <v>62.1</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271004</v>
      </c>
      <c r="D7" s="61">
        <f t="shared" si="10"/>
        <v>47</v>
      </c>
      <c r="E7" s="61">
        <f t="shared" si="10"/>
        <v>14</v>
      </c>
      <c r="F7" s="61">
        <f t="shared" si="10"/>
        <v>0</v>
      </c>
      <c r="G7" s="61">
        <f t="shared" si="10"/>
        <v>15</v>
      </c>
      <c r="H7" s="61" t="str">
        <f t="shared" si="10"/>
        <v>大阪府　大阪市</v>
      </c>
      <c r="I7" s="61" t="str">
        <f t="shared" si="10"/>
        <v>上汐駐車場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届出駐車場</v>
      </c>
      <c r="Q7" s="63" t="str">
        <f t="shared" si="10"/>
        <v>地下式</v>
      </c>
      <c r="R7" s="64">
        <f t="shared" si="10"/>
        <v>18</v>
      </c>
      <c r="S7" s="63" t="str">
        <f t="shared" si="10"/>
        <v>公共施設</v>
      </c>
      <c r="T7" s="63" t="str">
        <f t="shared" si="10"/>
        <v>有</v>
      </c>
      <c r="U7" s="64">
        <f t="shared" si="10"/>
        <v>6460</v>
      </c>
      <c r="V7" s="64">
        <f t="shared" si="10"/>
        <v>124</v>
      </c>
      <c r="W7" s="64">
        <f t="shared" si="10"/>
        <v>400</v>
      </c>
      <c r="X7" s="63" t="str">
        <f t="shared" si="10"/>
        <v>利用料金制</v>
      </c>
      <c r="Y7" s="65">
        <f>Y8</f>
        <v>25</v>
      </c>
      <c r="Z7" s="65">
        <f t="shared" ref="Z7:AH7" si="11">Z8</f>
        <v>33</v>
      </c>
      <c r="AA7" s="65">
        <f t="shared" si="11"/>
        <v>26</v>
      </c>
      <c r="AB7" s="65">
        <f t="shared" si="11"/>
        <v>30</v>
      </c>
      <c r="AC7" s="65">
        <f t="shared" si="11"/>
        <v>40</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32</v>
      </c>
      <c r="BG7" s="65">
        <f t="shared" ref="BG7:BO7" si="14">BG8</f>
        <v>37</v>
      </c>
      <c r="BH7" s="65">
        <f t="shared" si="14"/>
        <v>13</v>
      </c>
      <c r="BI7" s="65">
        <f t="shared" si="14"/>
        <v>23</v>
      </c>
      <c r="BJ7" s="65">
        <f t="shared" si="14"/>
        <v>35</v>
      </c>
      <c r="BK7" s="65">
        <f t="shared" si="14"/>
        <v>13.1</v>
      </c>
      <c r="BL7" s="65">
        <f t="shared" si="14"/>
        <v>15.5</v>
      </c>
      <c r="BM7" s="65">
        <f t="shared" si="14"/>
        <v>12.9</v>
      </c>
      <c r="BN7" s="65">
        <f t="shared" si="14"/>
        <v>10.6</v>
      </c>
      <c r="BO7" s="65">
        <f t="shared" si="14"/>
        <v>13.9</v>
      </c>
      <c r="BP7" s="62"/>
      <c r="BQ7" s="66">
        <f>BQ8</f>
        <v>17784</v>
      </c>
      <c r="BR7" s="66">
        <f t="shared" ref="BR7:BZ7" si="15">BR8</f>
        <v>17874</v>
      </c>
      <c r="BS7" s="66">
        <f t="shared" si="15"/>
        <v>10442</v>
      </c>
      <c r="BT7" s="66">
        <f t="shared" si="15"/>
        <v>12521</v>
      </c>
      <c r="BU7" s="66">
        <f t="shared" si="15"/>
        <v>15541</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87368</v>
      </c>
      <c r="CO7" s="65" t="s">
        <v>112</v>
      </c>
      <c r="CP7" s="65" t="s">
        <v>112</v>
      </c>
      <c r="CQ7" s="65" t="s">
        <v>112</v>
      </c>
      <c r="CR7" s="65" t="s">
        <v>112</v>
      </c>
      <c r="CS7" s="65" t="s">
        <v>112</v>
      </c>
      <c r="CT7" s="65" t="s">
        <v>112</v>
      </c>
      <c r="CU7" s="65" t="s">
        <v>112</v>
      </c>
      <c r="CV7" s="65" t="s">
        <v>112</v>
      </c>
      <c r="CW7" s="65" t="s">
        <v>112</v>
      </c>
      <c r="CX7" s="65" t="s">
        <v>113</v>
      </c>
      <c r="CY7" s="62"/>
      <c r="CZ7" s="65">
        <f>CZ8</f>
        <v>2042.5</v>
      </c>
      <c r="DA7" s="65">
        <f t="shared" ref="DA7:DI7" si="16">DA8</f>
        <v>1595.2</v>
      </c>
      <c r="DB7" s="65">
        <f t="shared" si="16"/>
        <v>1221.8</v>
      </c>
      <c r="DC7" s="65">
        <f t="shared" si="16"/>
        <v>871.1</v>
      </c>
      <c r="DD7" s="65">
        <f t="shared" si="16"/>
        <v>598.9</v>
      </c>
      <c r="DE7" s="65">
        <f t="shared" si="16"/>
        <v>329.2</v>
      </c>
      <c r="DF7" s="65">
        <f t="shared" si="16"/>
        <v>205.4</v>
      </c>
      <c r="DG7" s="65">
        <f t="shared" si="16"/>
        <v>155</v>
      </c>
      <c r="DH7" s="65">
        <f t="shared" si="16"/>
        <v>181.2</v>
      </c>
      <c r="DI7" s="65">
        <f t="shared" si="16"/>
        <v>152.4</v>
      </c>
      <c r="DJ7" s="62"/>
      <c r="DK7" s="65">
        <f>DK8</f>
        <v>55.6</v>
      </c>
      <c r="DL7" s="65">
        <f t="shared" ref="DL7:DT7" si="17">DL8</f>
        <v>61.3</v>
      </c>
      <c r="DM7" s="65">
        <f t="shared" si="17"/>
        <v>61.3</v>
      </c>
      <c r="DN7" s="65">
        <f t="shared" si="17"/>
        <v>64.5</v>
      </c>
      <c r="DO7" s="65">
        <f t="shared" si="17"/>
        <v>62.1</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271004</v>
      </c>
      <c r="D8" s="68">
        <v>47</v>
      </c>
      <c r="E8" s="68">
        <v>14</v>
      </c>
      <c r="F8" s="68">
        <v>0</v>
      </c>
      <c r="G8" s="68">
        <v>15</v>
      </c>
      <c r="H8" s="68" t="s">
        <v>114</v>
      </c>
      <c r="I8" s="68" t="s">
        <v>115</v>
      </c>
      <c r="J8" s="68" t="s">
        <v>116</v>
      </c>
      <c r="K8" s="68" t="s">
        <v>117</v>
      </c>
      <c r="L8" s="68" t="s">
        <v>118</v>
      </c>
      <c r="M8" s="68" t="s">
        <v>119</v>
      </c>
      <c r="N8" s="68"/>
      <c r="O8" s="69" t="s">
        <v>120</v>
      </c>
      <c r="P8" s="70" t="s">
        <v>121</v>
      </c>
      <c r="Q8" s="70" t="s">
        <v>122</v>
      </c>
      <c r="R8" s="71">
        <v>18</v>
      </c>
      <c r="S8" s="70" t="s">
        <v>123</v>
      </c>
      <c r="T8" s="70" t="s">
        <v>124</v>
      </c>
      <c r="U8" s="71">
        <v>6460</v>
      </c>
      <c r="V8" s="71">
        <v>124</v>
      </c>
      <c r="W8" s="71">
        <v>400</v>
      </c>
      <c r="X8" s="70" t="s">
        <v>125</v>
      </c>
      <c r="Y8" s="72">
        <v>25</v>
      </c>
      <c r="Z8" s="72">
        <v>33</v>
      </c>
      <c r="AA8" s="72">
        <v>26</v>
      </c>
      <c r="AB8" s="72">
        <v>30</v>
      </c>
      <c r="AC8" s="72">
        <v>40</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32</v>
      </c>
      <c r="BG8" s="72">
        <v>37</v>
      </c>
      <c r="BH8" s="72">
        <v>13</v>
      </c>
      <c r="BI8" s="72">
        <v>23</v>
      </c>
      <c r="BJ8" s="72">
        <v>35</v>
      </c>
      <c r="BK8" s="72">
        <v>13.1</v>
      </c>
      <c r="BL8" s="72">
        <v>15.5</v>
      </c>
      <c r="BM8" s="72">
        <v>12.9</v>
      </c>
      <c r="BN8" s="72">
        <v>10.6</v>
      </c>
      <c r="BO8" s="72">
        <v>13.9</v>
      </c>
      <c r="BP8" s="69">
        <v>45.2</v>
      </c>
      <c r="BQ8" s="73">
        <v>17784</v>
      </c>
      <c r="BR8" s="73">
        <v>17874</v>
      </c>
      <c r="BS8" s="73">
        <v>10442</v>
      </c>
      <c r="BT8" s="74">
        <v>12521</v>
      </c>
      <c r="BU8" s="74">
        <v>15541</v>
      </c>
      <c r="BV8" s="73">
        <v>12369</v>
      </c>
      <c r="BW8" s="73">
        <v>12227</v>
      </c>
      <c r="BX8" s="73">
        <v>11248</v>
      </c>
      <c r="BY8" s="73">
        <v>13697</v>
      </c>
      <c r="BZ8" s="73">
        <v>15586</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87368</v>
      </c>
      <c r="CO8" s="72" t="s">
        <v>118</v>
      </c>
      <c r="CP8" s="72" t="s">
        <v>118</v>
      </c>
      <c r="CQ8" s="72" t="s">
        <v>118</v>
      </c>
      <c r="CR8" s="72" t="s">
        <v>118</v>
      </c>
      <c r="CS8" s="72" t="s">
        <v>118</v>
      </c>
      <c r="CT8" s="72" t="s">
        <v>118</v>
      </c>
      <c r="CU8" s="72" t="s">
        <v>118</v>
      </c>
      <c r="CV8" s="72" t="s">
        <v>118</v>
      </c>
      <c r="CW8" s="72" t="s">
        <v>118</v>
      </c>
      <c r="CX8" s="72" t="s">
        <v>118</v>
      </c>
      <c r="CY8" s="69" t="s">
        <v>118</v>
      </c>
      <c r="CZ8" s="72">
        <v>2042.5</v>
      </c>
      <c r="DA8" s="72">
        <v>1595.2</v>
      </c>
      <c r="DB8" s="72">
        <v>1221.8</v>
      </c>
      <c r="DC8" s="72">
        <v>871.1</v>
      </c>
      <c r="DD8" s="72">
        <v>598.9</v>
      </c>
      <c r="DE8" s="72">
        <v>329.2</v>
      </c>
      <c r="DF8" s="72">
        <v>205.4</v>
      </c>
      <c r="DG8" s="72">
        <v>155</v>
      </c>
      <c r="DH8" s="72">
        <v>181.2</v>
      </c>
      <c r="DI8" s="72">
        <v>152.4</v>
      </c>
      <c r="DJ8" s="69">
        <v>122.6</v>
      </c>
      <c r="DK8" s="72">
        <v>55.6</v>
      </c>
      <c r="DL8" s="72">
        <v>61.3</v>
      </c>
      <c r="DM8" s="72">
        <v>61.3</v>
      </c>
      <c r="DN8" s="72">
        <v>64.5</v>
      </c>
      <c r="DO8" s="72">
        <v>62.1</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2018-02-09T01:49:34Z</dcterms:created>
  <dcterms:modified xsi:type="dcterms:W3CDTF">2018-03-26T02:04:53Z</dcterms:modified>
  <cp:category/>
</cp:coreProperties>
</file>