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LH31" i="4" s="1"/>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KO31" i="4"/>
  <c r="JV31" i="4"/>
  <c r="JC31" i="4"/>
  <c r="HJ31" i="4"/>
  <c r="FX31" i="4"/>
  <c r="FE31" i="4"/>
  <c r="EL31" i="4"/>
  <c r="CS31" i="4"/>
  <c r="BZ31" i="4"/>
  <c r="BG31" i="4"/>
  <c r="U31" i="4"/>
  <c r="LJ10" i="4"/>
  <c r="JQ10" i="4"/>
  <c r="CF10" i="4"/>
  <c r="AQ10" i="4"/>
  <c r="B10" i="4"/>
  <c r="LJ8" i="4"/>
  <c r="JQ8" i="4"/>
  <c r="HX8" i="4"/>
  <c r="DU8" i="4"/>
  <c r="CF8" i="4"/>
  <c r="AQ8" i="4"/>
  <c r="C11" i="5" l="1"/>
  <c r="AN51" i="4" s="1"/>
  <c r="BZ76" i="4"/>
  <c r="MA51" i="4"/>
  <c r="CS30" i="4"/>
  <c r="MI76" i="4"/>
  <c r="HJ51" i="4"/>
  <c r="MA30" i="4"/>
  <c r="IT76" i="4"/>
  <c r="CS51" i="4"/>
  <c r="HJ30" i="4"/>
  <c r="D11" i="5"/>
  <c r="FE30" i="4"/>
  <c r="E11" i="5"/>
  <c r="B11" i="5"/>
  <c r="AN30" i="4" l="1"/>
  <c r="HA76" i="4"/>
  <c r="FE51" i="4"/>
  <c r="JV51" i="4"/>
  <c r="JV30" i="4"/>
  <c r="KP76" i="4"/>
  <c r="AG76" i="4"/>
  <c r="HP76" i="4"/>
  <c r="BG51" i="4"/>
  <c r="FX30" i="4"/>
  <c r="LE76" i="4"/>
  <c r="FX51" i="4"/>
  <c r="BG30" i="4"/>
  <c r="KO30" i="4"/>
  <c r="AV76" i="4"/>
  <c r="KO51" i="4"/>
  <c r="R76" i="4"/>
  <c r="JC51" i="4"/>
  <c r="KA76" i="4"/>
  <c r="EL51" i="4"/>
  <c r="JC30" i="4"/>
  <c r="U30" i="4"/>
  <c r="GL76" i="4"/>
  <c r="U51" i="4"/>
  <c r="EL30" i="4"/>
  <c r="BZ30" i="4"/>
  <c r="BK76" i="4"/>
  <c r="LH51" i="4"/>
  <c r="BZ51" i="4"/>
  <c r="GQ30" i="4"/>
  <c r="LT76" i="4"/>
  <c r="GQ51" i="4"/>
  <c r="LH30" i="4"/>
  <c r="IE76" i="4"/>
</calcChain>
</file>

<file path=xl/sharedStrings.xml><?xml version="1.0" encoding="utf-8"?>
<sst xmlns="http://schemas.openxmlformats.org/spreadsheetml/2006/main" count="300" uniqueCount="136">
  <si>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</si>
  <si>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</si>
  <si>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</si>
  <si>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</si>
  <si>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</si>
  <si>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</si>
  <si>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</si>
  <si>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</si>
  <si>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</si>
  <si>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</si>
  <si>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</si>
  <si>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</si>
  <si>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</si>
  <si>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</si>
  <si>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</si>
  <si>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</si>
  <si>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</si>
  <si>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</si>
  <si>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</si>
  <si>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</si>
  <si>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</si>
  <si>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</si>
  <si>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</si>
  <si>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</si>
  <si>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</si>
  <si>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</si>
  <si>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</si>
  <si>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</si>
  <si>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</si>
  <si>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</si>
  <si>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</si>
  <si>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</si>
  <si>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</si>
  <si>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</si>
  <si>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</si>
  <si>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</si>
  <si>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</si>
  <si>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</si>
  <si>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</si>
  <si>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</si>
  <si>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</si>
  <si>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</si>
  <si>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</si>
  <si>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</si>
  <si>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</si>
  <si>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</si>
  <si>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</si>
  <si>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</si>
  <si>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</si>
  <si>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</si>
  <si>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</si>
  <si>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</si>
  <si>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</si>
  <si>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</si>
  <si>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</si>
  <si>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</si>
  <si>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</si>
  <si>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</si>
  <si>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</si>
  <si>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</si>
  <si>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</si>
  <si>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</si>
  <si>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</si>
  <si>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</si>
  <si>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</si>
  <si>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</si>
  <si>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</si>
  <si>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</si>
  <si>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</si>
  <si>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</si>
  <si>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</si>
  <si>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</si>
  <si>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</si>
  <si>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</si>
  <si>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</si>
  <si>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</si>
  <si>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</si>
  <si>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</si>
  <si>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</si>
  <si>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</si>
  <si>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</si>
  <si>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</si>
  <si>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</si>
  <si>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</si>
  <si>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</si>
  <si>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</si>
  <si>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</si>
  <si>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</si>
  <si>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</si>
  <si>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</si>
  <si>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</si>
  <si>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</si>
  <si>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</si>
  <si>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</si>
  <si>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</si>
  <si>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</si>
  <si>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</si>
  <si>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</si>
  <si>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</si>
  <si>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</si>
  <si>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</si>
  <si>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</si>
  <si>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</si>
  <si>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</si>
  <si>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</si>
  <si>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</si>
  <si>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</si>
  <si>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</si>
  <si>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</si>
  <si>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</si>
  <si>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</si>
  <si>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</si>
  <si>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</si>
  <si>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</si>
  <si>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大阪府　大阪市</t>
  </si>
  <si>
    <t>大阪駅前地下駐車場</t>
  </si>
  <si>
    <t>法非適用</t>
  </si>
  <si>
    <t>駐車場整備事業</t>
  </si>
  <si>
    <t>-</t>
  </si>
  <si>
    <t>Ａ２Ｂ１</t>
  </si>
  <si>
    <t>該当数値なし</t>
  </si>
  <si>
    <t>届出駐車場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</si>
  <si>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</si>
  <si>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</si>
  <si>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</si>
  <si>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</si>
  <si>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</si>
  <si>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</si>
  <si>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</si>
  <si>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</si>
  <si>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</si>
  <si>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類似施設と比べて数値が低くなっておりますが、大阪市内の繁華街に位置しており、長時間利用の車両が多いことが要因です。</t>
    <phoneticPr fontId="6"/>
  </si>
  <si>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
・大阪市の修繕費等の経費は含んでおりません。</t>
    <phoneticPr fontId="6"/>
  </si>
  <si>
    <t>・⑦大阪駅前地下駐車場は道路付属物（道路法第2条第2項）であり、敷地の地価を計上しておりません。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設備投資見込額はH29.9.25現在のものです）。
・⑩企業債の残高はありません。</t>
    <rPh sb="2" eb="4">
      <t>オオサカ</t>
    </rPh>
    <rPh sb="4" eb="6">
      <t>エキマエ</t>
    </rPh>
    <rPh sb="86" eb="88">
      <t>オオサカ</t>
    </rPh>
    <rPh sb="88" eb="90">
      <t>エキマエ</t>
    </rPh>
    <phoneticPr fontId="6"/>
  </si>
  <si>
    <t>非設置</t>
    <rPh sb="0" eb="1">
      <t>ヒ</t>
    </rPh>
    <rPh sb="1" eb="3">
      <t>セッチ</t>
    </rPh>
    <phoneticPr fontId="6"/>
  </si>
  <si>
    <t>・各種利用促進策を実施し、収益増に向けた効率的な駐車場運営を行っています。
・収支状況は、上記のとおり、類似施設と比較して高い水準ではありますが、今後機械設備の更新工事費等管理コストの増加が考えられます。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75" eb="77">
      <t>キカイ</t>
    </rPh>
    <rPh sb="77" eb="79">
      <t>セツビ</t>
    </rPh>
    <rPh sb="80" eb="82">
      <t>コウシン</t>
    </rPh>
    <rPh sb="82" eb="84">
      <t>コウジ</t>
    </rPh>
    <rPh sb="84" eb="85">
      <t>ヒ</t>
    </rPh>
    <rPh sb="85" eb="86">
      <t>トウ</t>
    </rPh>
    <rPh sb="86" eb="88">
      <t>カンリ</t>
    </rPh>
    <rPh sb="194" eb="196">
      <t>オオサカ</t>
    </rPh>
    <rPh sb="196" eb="198">
      <t>エキマエ</t>
    </rPh>
    <rPh sb="198" eb="200">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</si>
</sst>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169</c:v>
                </c:pt>
                <c:pt idx="3">
                  <c:v>217</c:v>
                </c:pt>
                <c:pt idx="4">
                  <c:v>230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4900752"/>
        <c:axId val="65490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4900752"/>
        <c:axId val="654901144"/>
      </c:lineChart>
      <c:dateAx>
        <c:axId val="654900752"/>
        <c:scaling>
          <c:orientation val="minMax"/>
        </c:scaling>
        <c:delete val="1"/>
        <c:axPos val="b"/>
        <c:numFmt formatCode="ge" sourceLinked="1"/>
        <c:majorTickMark val="none"/>
        <c:minorTickMark val="none"/>
        <c:tickLblPos val="none"/>
        <c:crossAx val="654901144"/>
        <c:crosses val="autoZero"/>
        <c:auto val="1"/>
        <c:lblOffset val="100"/>
        <c:baseTimeUnit val="years"/>
      </c:dateAx>
      <c:valAx>
        <c:axId val="65490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0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4901928"/>
        <c:axId val="6549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4901928"/>
        <c:axId val="654902320"/>
      </c:lineChart>
      <c:dateAx>
        <c:axId val="654901928"/>
        <c:scaling>
          <c:orientation val="minMax"/>
        </c:scaling>
        <c:delete val="1"/>
        <c:axPos val="b"/>
        <c:numFmt formatCode="ge" sourceLinked="1"/>
        <c:majorTickMark val="none"/>
        <c:minorTickMark val="none"/>
        <c:tickLblPos val="none"/>
        <c:crossAx val="654902320"/>
        <c:crosses val="autoZero"/>
        <c:auto val="1"/>
        <c:lblOffset val="100"/>
        <c:baseTimeUnit val="years"/>
      </c:dateAx>
      <c:valAx>
        <c:axId val="65490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0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4903104"/>
        <c:axId val="17218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4903104"/>
        <c:axId val="172181744"/>
      </c:lineChart>
      <c:dateAx>
        <c:axId val="654903104"/>
        <c:scaling>
          <c:orientation val="minMax"/>
        </c:scaling>
        <c:delete val="1"/>
        <c:axPos val="b"/>
        <c:numFmt formatCode="ge" sourceLinked="1"/>
        <c:majorTickMark val="none"/>
        <c:minorTickMark val="none"/>
        <c:tickLblPos val="none"/>
        <c:crossAx val="172181744"/>
        <c:crosses val="autoZero"/>
        <c:auto val="1"/>
        <c:lblOffset val="100"/>
        <c:baseTimeUnit val="years"/>
      </c:dateAx>
      <c:valAx>
        <c:axId val="17218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9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72182528"/>
        <c:axId val="17218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72182528"/>
        <c:axId val="172182920"/>
      </c:lineChart>
      <c:dateAx>
        <c:axId val="172182528"/>
        <c:scaling>
          <c:orientation val="minMax"/>
        </c:scaling>
        <c:delete val="1"/>
        <c:axPos val="b"/>
        <c:numFmt formatCode="ge" sourceLinked="1"/>
        <c:majorTickMark val="none"/>
        <c:minorTickMark val="none"/>
        <c:tickLblPos val="none"/>
        <c:crossAx val="172182920"/>
        <c:crosses val="autoZero"/>
        <c:auto val="1"/>
        <c:lblOffset val="100"/>
        <c:baseTimeUnit val="years"/>
      </c:dateAx>
      <c:valAx>
        <c:axId val="17218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8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2183704"/>
        <c:axId val="1721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2183704"/>
        <c:axId val="172184096"/>
      </c:lineChart>
      <c:dateAx>
        <c:axId val="172183704"/>
        <c:scaling>
          <c:orientation val="minMax"/>
        </c:scaling>
        <c:delete val="1"/>
        <c:axPos val="b"/>
        <c:numFmt formatCode="ge" sourceLinked="1"/>
        <c:majorTickMark val="none"/>
        <c:minorTickMark val="none"/>
        <c:tickLblPos val="none"/>
        <c:crossAx val="172184096"/>
        <c:crosses val="autoZero"/>
        <c:auto val="1"/>
        <c:lblOffset val="100"/>
        <c:baseTimeUnit val="years"/>
      </c:dateAx>
      <c:valAx>
        <c:axId val="17218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18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2184880"/>
        <c:axId val="17218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2184880"/>
        <c:axId val="172185272"/>
      </c:lineChart>
      <c:dateAx>
        <c:axId val="172184880"/>
        <c:scaling>
          <c:orientation val="minMax"/>
        </c:scaling>
        <c:delete val="1"/>
        <c:axPos val="b"/>
        <c:numFmt formatCode="ge" sourceLinked="1"/>
        <c:majorTickMark val="none"/>
        <c:minorTickMark val="none"/>
        <c:tickLblPos val="none"/>
        <c:crossAx val="172185272"/>
        <c:crosses val="autoZero"/>
        <c:auto val="1"/>
        <c:lblOffset val="100"/>
        <c:baseTimeUnit val="years"/>
      </c:dateAx>
      <c:valAx>
        <c:axId val="172185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18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118.5</c:v>
                </c:pt>
                <c:pt idx="3">
                  <c:v>109.7</c:v>
                </c:pt>
                <c:pt idx="4">
                  <c:v>112.1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9608456"/>
        <c:axId val="59960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9608456"/>
        <c:axId val="599608848"/>
      </c:lineChart>
      <c:dateAx>
        <c:axId val="599608456"/>
        <c:scaling>
          <c:orientation val="minMax"/>
        </c:scaling>
        <c:delete val="1"/>
        <c:axPos val="b"/>
        <c:numFmt formatCode="ge" sourceLinked="1"/>
        <c:majorTickMark val="none"/>
        <c:minorTickMark val="none"/>
        <c:tickLblPos val="none"/>
        <c:crossAx val="599608848"/>
        <c:crosses val="autoZero"/>
        <c:auto val="1"/>
        <c:lblOffset val="100"/>
        <c:baseTimeUnit val="years"/>
      </c:dateAx>
      <c:valAx>
        <c:axId val="59960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0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41</c:v>
                </c:pt>
                <c:pt idx="3">
                  <c:v>54</c:v>
                </c:pt>
                <c:pt idx="4">
                  <c:v>56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9609632"/>
        <c:axId val="59961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9609632"/>
        <c:axId val="599610024"/>
      </c:lineChart>
      <c:dateAx>
        <c:axId val="599609632"/>
        <c:scaling>
          <c:orientation val="minMax"/>
        </c:scaling>
        <c:delete val="1"/>
        <c:axPos val="b"/>
        <c:numFmt formatCode="ge" sourceLinked="1"/>
        <c:majorTickMark val="none"/>
        <c:minorTickMark val="none"/>
        <c:tickLblPos val="none"/>
        <c:crossAx val="599610024"/>
        <c:crosses val="autoZero"/>
        <c:auto val="1"/>
        <c:lblOffset val="100"/>
        <c:baseTimeUnit val="years"/>
      </c:dateAx>
      <c:valAx>
        <c:axId val="59961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60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61356</c:v>
                </c:pt>
                <c:pt idx="3">
                  <c:v>89910</c:v>
                </c:pt>
                <c:pt idx="4">
                  <c:v>96238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9610808"/>
        <c:axId val="5996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9610808"/>
        <c:axId val="599611200"/>
      </c:lineChart>
      <c:dateAx>
        <c:axId val="599610808"/>
        <c:scaling>
          <c:orientation val="minMax"/>
        </c:scaling>
        <c:delete val="1"/>
        <c:axPos val="b"/>
        <c:numFmt formatCode="ge" sourceLinked="1"/>
        <c:majorTickMark val="none"/>
        <c:minorTickMark val="none"/>
        <c:tickLblPos val="none"/>
        <c:crossAx val="599611200"/>
        <c:crosses val="autoZero"/>
        <c:auto val="1"/>
        <c:lblOffset val="100"/>
        <c:baseTimeUnit val="years"/>
      </c:dateAx>
      <c:valAx>
        <c:axId val="59961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61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大阪駅前地下駐車場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7600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169</v>
      </c>
      <c r="BH31" s="111"/>
      <c r="BI31" s="111"/>
      <c r="BJ31" s="111"/>
      <c r="BK31" s="111"/>
      <c r="BL31" s="111"/>
      <c r="BM31" s="111"/>
      <c r="BN31" s="111"/>
      <c r="BO31" s="111"/>
      <c r="BP31" s="111"/>
      <c r="BQ31" s="111"/>
      <c r="BR31" s="111"/>
      <c r="BS31" s="111"/>
      <c r="BT31" s="111"/>
      <c r="BU31" s="111"/>
      <c r="BV31" s="111"/>
      <c r="BW31" s="111"/>
      <c r="BX31" s="111"/>
      <c r="BY31" s="111"/>
      <c r="BZ31" s="111">
        <f>データ!AB7</f>
        <v>217</v>
      </c>
      <c r="CA31" s="111"/>
      <c r="CB31" s="111"/>
      <c r="CC31" s="111"/>
      <c r="CD31" s="111"/>
      <c r="CE31" s="111"/>
      <c r="CF31" s="111"/>
      <c r="CG31" s="111"/>
      <c r="CH31" s="111"/>
      <c r="CI31" s="111"/>
      <c r="CJ31" s="111"/>
      <c r="CK31" s="111"/>
      <c r="CL31" s="111"/>
      <c r="CM31" s="111"/>
      <c r="CN31" s="111"/>
      <c r="CO31" s="111"/>
      <c r="CP31" s="111"/>
      <c r="CQ31" s="111"/>
      <c r="CR31" s="111"/>
      <c r="CS31" s="111">
        <f>データ!AC7</f>
        <v>230</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118.5</v>
      </c>
      <c r="KP31" s="82"/>
      <c r="KQ31" s="82"/>
      <c r="KR31" s="82"/>
      <c r="KS31" s="82"/>
      <c r="KT31" s="82"/>
      <c r="KU31" s="82"/>
      <c r="KV31" s="82"/>
      <c r="KW31" s="82"/>
      <c r="KX31" s="82"/>
      <c r="KY31" s="82"/>
      <c r="KZ31" s="82"/>
      <c r="LA31" s="82"/>
      <c r="LB31" s="82"/>
      <c r="LC31" s="82"/>
      <c r="LD31" s="82"/>
      <c r="LE31" s="82"/>
      <c r="LF31" s="82"/>
      <c r="LG31" s="83"/>
      <c r="LH31" s="81">
        <f>データ!DN7</f>
        <v>109.7</v>
      </c>
      <c r="LI31" s="82"/>
      <c r="LJ31" s="82"/>
      <c r="LK31" s="82"/>
      <c r="LL31" s="82"/>
      <c r="LM31" s="82"/>
      <c r="LN31" s="82"/>
      <c r="LO31" s="82"/>
      <c r="LP31" s="82"/>
      <c r="LQ31" s="82"/>
      <c r="LR31" s="82"/>
      <c r="LS31" s="82"/>
      <c r="LT31" s="82"/>
      <c r="LU31" s="82"/>
      <c r="LV31" s="82"/>
      <c r="LW31" s="82"/>
      <c r="LX31" s="82"/>
      <c r="LY31" s="82"/>
      <c r="LZ31" s="83"/>
      <c r="MA31" s="81">
        <f>データ!DO7</f>
        <v>112.1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41</v>
      </c>
      <c r="FY52" s="111"/>
      <c r="FZ52" s="111"/>
      <c r="GA52" s="111"/>
      <c r="GB52" s="111"/>
      <c r="GC52" s="111"/>
      <c r="GD52" s="111"/>
      <c r="GE52" s="111"/>
      <c r="GF52" s="111"/>
      <c r="GG52" s="111"/>
      <c r="GH52" s="111"/>
      <c r="GI52" s="111"/>
      <c r="GJ52" s="111"/>
      <c r="GK52" s="111"/>
      <c r="GL52" s="111"/>
      <c r="GM52" s="111"/>
      <c r="GN52" s="111"/>
      <c r="GO52" s="111"/>
      <c r="GP52" s="111"/>
      <c r="GQ52" s="111">
        <f>データ!BI7</f>
        <v>54</v>
      </c>
      <c r="GR52" s="111"/>
      <c r="GS52" s="111"/>
      <c r="GT52" s="111"/>
      <c r="GU52" s="111"/>
      <c r="GV52" s="111"/>
      <c r="GW52" s="111"/>
      <c r="GX52" s="111"/>
      <c r="GY52" s="111"/>
      <c r="GZ52" s="111"/>
      <c r="HA52" s="111"/>
      <c r="HB52" s="111"/>
      <c r="HC52" s="111"/>
      <c r="HD52" s="111"/>
      <c r="HE52" s="111"/>
      <c r="HF52" s="111"/>
      <c r="HG52" s="111"/>
      <c r="HH52" s="111"/>
      <c r="HI52" s="111"/>
      <c r="HJ52" s="111">
        <f>データ!BJ7</f>
        <v>56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61356</v>
      </c>
      <c r="KP52" s="110"/>
      <c r="KQ52" s="110"/>
      <c r="KR52" s="110"/>
      <c r="KS52" s="110"/>
      <c r="KT52" s="110"/>
      <c r="KU52" s="110"/>
      <c r="KV52" s="110"/>
      <c r="KW52" s="110"/>
      <c r="KX52" s="110"/>
      <c r="KY52" s="110"/>
      <c r="KZ52" s="110"/>
      <c r="LA52" s="110"/>
      <c r="LB52" s="110"/>
      <c r="LC52" s="110"/>
      <c r="LD52" s="110"/>
      <c r="LE52" s="110"/>
      <c r="LF52" s="110"/>
      <c r="LG52" s="110"/>
      <c r="LH52" s="110">
        <f>データ!BT7</f>
        <v>89910</v>
      </c>
      <c r="LI52" s="110"/>
      <c r="LJ52" s="110"/>
      <c r="LK52" s="110"/>
      <c r="LL52" s="110"/>
      <c r="LM52" s="110"/>
      <c r="LN52" s="110"/>
      <c r="LO52" s="110"/>
      <c r="LP52" s="110"/>
      <c r="LQ52" s="110"/>
      <c r="LR52" s="110"/>
      <c r="LS52" s="110"/>
      <c r="LT52" s="110"/>
      <c r="LU52" s="110"/>
      <c r="LV52" s="110"/>
      <c r="LW52" s="110"/>
      <c r="LX52" s="110"/>
      <c r="LY52" s="110"/>
      <c r="LZ52" s="110"/>
      <c r="MA52" s="110">
        <f>データ!BU7</f>
        <v>96238</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242919</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20</v>
      </c>
      <c r="H6" s="61" t="str">
        <f>SUBSTITUTE(H8,"　","")</f>
        <v>大阪府大阪市</v>
      </c>
      <c r="I6" s="61" t="str">
        <f t="shared" si="1"/>
        <v>大阪駅前地下駐車場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22</v>
      </c>
      <c r="S6" s="63" t="str">
        <f t="shared" si="1"/>
        <v>商業施設</v>
      </c>
      <c r="T6" s="63" t="str">
        <f t="shared" si="1"/>
        <v>有</v>
      </c>
      <c r="U6" s="64">
        <f t="shared" si="1"/>
        <v>7600</v>
      </c>
      <c r="V6" s="64">
        <f t="shared" si="1"/>
        <v>248</v>
      </c>
      <c r="W6" s="64">
        <f t="shared" si="1"/>
        <v>600</v>
      </c>
      <c r="X6" s="63" t="str">
        <f t="shared" si="1"/>
        <v>利用料金制</v>
      </c>
      <c r="Y6" s="65" t="e">
        <f>IF(Y8="-",NA(),Y8)</f>
        <v>#N/A</v>
      </c>
      <c r="Z6" s="65" t="e">
        <f t="shared" ref="Z6:AH6" si="2">IF(Z8="-",NA(),Z8)</f>
        <v>#N/A</v>
      </c>
      <c r="AA6" s="65">
        <f t="shared" si="2"/>
        <v>169</v>
      </c>
      <c r="AB6" s="65">
        <f t="shared" si="2"/>
        <v>217</v>
      </c>
      <c r="AC6" s="65">
        <f t="shared" si="2"/>
        <v>230</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f t="shared" si="5"/>
        <v>41</v>
      </c>
      <c r="BI6" s="65">
        <f t="shared" si="5"/>
        <v>54</v>
      </c>
      <c r="BJ6" s="65">
        <f t="shared" si="5"/>
        <v>56</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f t="shared" si="6"/>
        <v>61356</v>
      </c>
      <c r="BT6" s="66">
        <f t="shared" si="6"/>
        <v>89910</v>
      </c>
      <c r="BU6" s="66">
        <f t="shared" si="6"/>
        <v>96238</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242919</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f t="shared" si="9"/>
        <v>118.5</v>
      </c>
      <c r="DN6" s="65">
        <f t="shared" si="9"/>
        <v>109.7</v>
      </c>
      <c r="DO6" s="65">
        <f t="shared" si="9"/>
        <v>112.1</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20</v>
      </c>
      <c r="H7" s="61" t="str">
        <f t="shared" si="10"/>
        <v>大阪府　大阪市</v>
      </c>
      <c r="I7" s="61" t="str">
        <f t="shared" si="10"/>
        <v>大阪駅前地下駐車場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22</v>
      </c>
      <c r="S7" s="63" t="str">
        <f t="shared" si="10"/>
        <v>商業施設</v>
      </c>
      <c r="T7" s="63" t="str">
        <f t="shared" si="10"/>
        <v>有</v>
      </c>
      <c r="U7" s="64">
        <f t="shared" si="10"/>
        <v>7600</v>
      </c>
      <c r="V7" s="64">
        <f t="shared" si="10"/>
        <v>248</v>
      </c>
      <c r="W7" s="64">
        <f t="shared" si="10"/>
        <v>600</v>
      </c>
      <c r="X7" s="63" t="str">
        <f t="shared" si="10"/>
        <v>利用料金制</v>
      </c>
      <c r="Y7" s="65" t="str">
        <f>Y8</f>
        <v>-</v>
      </c>
      <c r="Z7" s="65" t="str">
        <f t="shared" ref="Z7:AH7" si="11">Z8</f>
        <v>-</v>
      </c>
      <c r="AA7" s="65">
        <f t="shared" si="11"/>
        <v>169</v>
      </c>
      <c r="AB7" s="65">
        <f t="shared" si="11"/>
        <v>217</v>
      </c>
      <c r="AC7" s="65">
        <f t="shared" si="11"/>
        <v>230</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f t="shared" si="14"/>
        <v>41</v>
      </c>
      <c r="BI7" s="65">
        <f t="shared" si="14"/>
        <v>54</v>
      </c>
      <c r="BJ7" s="65">
        <f t="shared" si="14"/>
        <v>56</v>
      </c>
      <c r="BK7" s="65">
        <f t="shared" si="14"/>
        <v>24.4</v>
      </c>
      <c r="BL7" s="65">
        <f t="shared" si="14"/>
        <v>24.4</v>
      </c>
      <c r="BM7" s="65">
        <f t="shared" si="14"/>
        <v>24.2</v>
      </c>
      <c r="BN7" s="65">
        <f t="shared" si="14"/>
        <v>25.5</v>
      </c>
      <c r="BO7" s="65">
        <f t="shared" si="14"/>
        <v>22</v>
      </c>
      <c r="BP7" s="62"/>
      <c r="BQ7" s="66" t="str">
        <f>BQ8</f>
        <v>-</v>
      </c>
      <c r="BR7" s="66" t="str">
        <f t="shared" ref="BR7:BZ7" si="15">BR8</f>
        <v>-</v>
      </c>
      <c r="BS7" s="66">
        <f t="shared" si="15"/>
        <v>61356</v>
      </c>
      <c r="BT7" s="66">
        <f t="shared" si="15"/>
        <v>89910</v>
      </c>
      <c r="BU7" s="66">
        <f t="shared" si="15"/>
        <v>96238</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242919</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f t="shared" si="17"/>
        <v>118.5</v>
      </c>
      <c r="DN7" s="65">
        <f t="shared" si="17"/>
        <v>109.7</v>
      </c>
      <c r="DO7" s="65">
        <f t="shared" si="17"/>
        <v>112.1</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20</v>
      </c>
      <c r="H8" s="68" t="s">
        <v>114</v>
      </c>
      <c r="I8" s="68" t="s">
        <v>115</v>
      </c>
      <c r="J8" s="68" t="s">
        <v>116</v>
      </c>
      <c r="K8" s="68" t="s">
        <v>117</v>
      </c>
      <c r="L8" s="68" t="s">
        <v>118</v>
      </c>
      <c r="M8" s="68" t="s">
        <v>119</v>
      </c>
      <c r="N8" s="68"/>
      <c r="O8" s="69" t="s">
        <v>120</v>
      </c>
      <c r="P8" s="70" t="s">
        <v>121</v>
      </c>
      <c r="Q8" s="70" t="s">
        <v>122</v>
      </c>
      <c r="R8" s="71">
        <v>22</v>
      </c>
      <c r="S8" s="70" t="s">
        <v>123</v>
      </c>
      <c r="T8" s="70" t="s">
        <v>124</v>
      </c>
      <c r="U8" s="71">
        <v>7600</v>
      </c>
      <c r="V8" s="71">
        <v>248</v>
      </c>
      <c r="W8" s="71">
        <v>600</v>
      </c>
      <c r="X8" s="70" t="s">
        <v>125</v>
      </c>
      <c r="Y8" s="72" t="s">
        <v>118</v>
      </c>
      <c r="Z8" s="72" t="s">
        <v>118</v>
      </c>
      <c r="AA8" s="72">
        <v>169</v>
      </c>
      <c r="AB8" s="72">
        <v>217</v>
      </c>
      <c r="AC8" s="72">
        <v>230</v>
      </c>
      <c r="AD8" s="72">
        <v>138.69999999999999</v>
      </c>
      <c r="AE8" s="72">
        <v>110.6</v>
      </c>
      <c r="AF8" s="72">
        <v>118.2</v>
      </c>
      <c r="AG8" s="72">
        <v>120.9</v>
      </c>
      <c r="AH8" s="72">
        <v>205.8</v>
      </c>
      <c r="AI8" s="69">
        <v>275.39999999999998</v>
      </c>
      <c r="AJ8" s="72" t="s">
        <v>118</v>
      </c>
      <c r="AK8" s="72" t="s">
        <v>118</v>
      </c>
      <c r="AL8" s="72">
        <v>0</v>
      </c>
      <c r="AM8" s="72">
        <v>0</v>
      </c>
      <c r="AN8" s="72">
        <v>0</v>
      </c>
      <c r="AO8" s="72">
        <v>27.8</v>
      </c>
      <c r="AP8" s="72">
        <v>30.1</v>
      </c>
      <c r="AQ8" s="72">
        <v>26.5</v>
      </c>
      <c r="AR8" s="72">
        <v>25.2</v>
      </c>
      <c r="AS8" s="72">
        <v>28.8</v>
      </c>
      <c r="AT8" s="69">
        <v>13.3</v>
      </c>
      <c r="AU8" s="73" t="s">
        <v>118</v>
      </c>
      <c r="AV8" s="73" t="s">
        <v>118</v>
      </c>
      <c r="AW8" s="73">
        <v>0</v>
      </c>
      <c r="AX8" s="73">
        <v>0</v>
      </c>
      <c r="AY8" s="73">
        <v>0</v>
      </c>
      <c r="AZ8" s="73">
        <v>650</v>
      </c>
      <c r="BA8" s="73">
        <v>650</v>
      </c>
      <c r="BB8" s="73">
        <v>543</v>
      </c>
      <c r="BC8" s="73">
        <v>454</v>
      </c>
      <c r="BD8" s="73">
        <v>384</v>
      </c>
      <c r="BE8" s="73">
        <v>140</v>
      </c>
      <c r="BF8" s="72" t="s">
        <v>118</v>
      </c>
      <c r="BG8" s="72" t="s">
        <v>118</v>
      </c>
      <c r="BH8" s="72">
        <v>41</v>
      </c>
      <c r="BI8" s="72">
        <v>54</v>
      </c>
      <c r="BJ8" s="72">
        <v>56</v>
      </c>
      <c r="BK8" s="72">
        <v>24.4</v>
      </c>
      <c r="BL8" s="72">
        <v>24.4</v>
      </c>
      <c r="BM8" s="72">
        <v>24.2</v>
      </c>
      <c r="BN8" s="72">
        <v>25.5</v>
      </c>
      <c r="BO8" s="72">
        <v>22</v>
      </c>
      <c r="BP8" s="69">
        <v>45.2</v>
      </c>
      <c r="BQ8" s="73" t="s">
        <v>118</v>
      </c>
      <c r="BR8" s="73" t="s">
        <v>118</v>
      </c>
      <c r="BS8" s="73">
        <v>61356</v>
      </c>
      <c r="BT8" s="74">
        <v>89910</v>
      </c>
      <c r="BU8" s="74">
        <v>96238</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242919</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v>0</v>
      </c>
      <c r="DC8" s="72">
        <v>0</v>
      </c>
      <c r="DD8" s="72">
        <v>0</v>
      </c>
      <c r="DE8" s="72">
        <v>543</v>
      </c>
      <c r="DF8" s="72">
        <v>421.1</v>
      </c>
      <c r="DG8" s="72">
        <v>339.7</v>
      </c>
      <c r="DH8" s="72">
        <v>269.89999999999998</v>
      </c>
      <c r="DI8" s="72">
        <v>196.2</v>
      </c>
      <c r="DJ8" s="69">
        <v>122.6</v>
      </c>
      <c r="DK8" s="72" t="s">
        <v>118</v>
      </c>
      <c r="DL8" s="72" t="s">
        <v>118</v>
      </c>
      <c r="DM8" s="72">
        <v>118.5</v>
      </c>
      <c r="DN8" s="72">
        <v>109.7</v>
      </c>
      <c r="DO8" s="72">
        <v>112.1</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2018-03-19T10:22:26Z</cp:lastPrinted>
  <dcterms:created xsi:type="dcterms:W3CDTF">2018-02-09T01:49:39Z</dcterms:created>
  <dcterms:modified xsi:type="dcterms:W3CDTF">2018-03-26T02:06:34Z</dcterms:modified>
  <cp:category/>
</cp:coreProperties>
</file>