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BK7" i="5"/>
  <c r="BJ7" i="5"/>
  <c r="BI7" i="5"/>
  <c r="BH7" i="5"/>
  <c r="FX52" i="4" s="1"/>
  <c r="BG7" i="5"/>
  <c r="BF7" i="5"/>
  <c r="BD7" i="5"/>
  <c r="BC7" i="5"/>
  <c r="BZ53" i="4" s="1"/>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CS31" i="4" s="1"/>
  <c r="AB7" i="5"/>
  <c r="AA7" i="5"/>
  <c r="Z7" i="5"/>
  <c r="Y7" i="5"/>
  <c r="U31" i="4" s="1"/>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FE53" i="4"/>
  <c r="EL53" i="4"/>
  <c r="CS53" i="4"/>
  <c r="BG53" i="4"/>
  <c r="AN53" i="4"/>
  <c r="U53" i="4"/>
  <c r="LH52" i="4"/>
  <c r="KO52" i="4"/>
  <c r="JV52" i="4"/>
  <c r="HJ52" i="4"/>
  <c r="GQ52" i="4"/>
  <c r="FE52" i="4"/>
  <c r="EL52" i="4"/>
  <c r="BZ52" i="4"/>
  <c r="BG52" i="4"/>
  <c r="AN52" i="4"/>
  <c r="MA32" i="4"/>
  <c r="LH32" i="4"/>
  <c r="KO32" i="4"/>
  <c r="JC32" i="4"/>
  <c r="HJ32" i="4"/>
  <c r="GQ32" i="4"/>
  <c r="FX32" i="4"/>
  <c r="EL32" i="4"/>
  <c r="CS32" i="4"/>
  <c r="BG32" i="4"/>
  <c r="AN32" i="4"/>
  <c r="U32" i="4"/>
  <c r="MA31" i="4"/>
  <c r="LH31" i="4"/>
  <c r="JV31" i="4"/>
  <c r="JC31" i="4"/>
  <c r="HJ31" i="4"/>
  <c r="GQ31" i="4"/>
  <c r="FX31" i="4"/>
  <c r="FE31" i="4"/>
  <c r="EL31" i="4"/>
  <c r="BZ31" i="4"/>
  <c r="BG31" i="4"/>
  <c r="AN31" i="4"/>
  <c r="LJ10" i="4"/>
  <c r="JQ10" i="4"/>
  <c r="HX10" i="4"/>
  <c r="DU10" i="4"/>
  <c r="CF10" i="4"/>
  <c r="AQ10" i="4"/>
  <c r="B10" i="4"/>
  <c r="JQ8" i="4"/>
  <c r="HX8" i="4"/>
  <c r="CF8" i="4"/>
  <c r="AQ8" i="4"/>
  <c r="B8" i="4"/>
  <c r="B6" i="4"/>
  <c r="MI76" i="4" l="1"/>
  <c r="HJ51" i="4"/>
  <c r="MA30" i="4"/>
  <c r="MA51" i="4"/>
  <c r="IT76" i="4"/>
  <c r="CS51" i="4"/>
  <c r="HJ30" i="4"/>
  <c r="CS30" i="4"/>
  <c r="BZ76" i="4"/>
  <c r="C11" i="5"/>
  <c r="D11" i="5"/>
  <c r="E11" i="5"/>
  <c r="B11" i="5"/>
  <c r="BK76" i="4" l="1"/>
  <c r="LH51" i="4"/>
  <c r="GQ30" i="4"/>
  <c r="LT76" i="4"/>
  <c r="GQ51" i="4"/>
  <c r="LH30" i="4"/>
  <c r="BZ30" i="4"/>
  <c r="IE76" i="4"/>
  <c r="BZ51" i="4"/>
  <c r="BG30" i="4"/>
  <c r="FX51" i="4"/>
  <c r="KO30" i="4"/>
  <c r="AV76" i="4"/>
  <c r="KO51" i="4"/>
  <c r="LE76" i="4"/>
  <c r="HP76" i="4"/>
  <c r="BG51" i="4"/>
  <c r="FX30" i="4"/>
  <c r="HA76" i="4"/>
  <c r="AN51" i="4"/>
  <c r="FE30" i="4"/>
  <c r="JV51" i="4"/>
  <c r="JV30" i="4"/>
  <c r="AN30" i="4"/>
  <c r="KP76" i="4"/>
  <c r="FE51" i="4"/>
  <c r="AG76" i="4"/>
  <c r="KA76" i="4"/>
  <c r="EL51" i="4"/>
  <c r="JC30" i="4"/>
  <c r="U30" i="4"/>
  <c r="R76" i="4"/>
  <c r="JC51" i="4"/>
  <c r="GL76" i="4"/>
  <c r="U51" i="4"/>
  <c r="EL30" i="4"/>
</calcChain>
</file>

<file path=xl/sharedStrings.xml><?xml version="1.0" encoding="utf-8"?>
<sst xmlns="http://schemas.openxmlformats.org/spreadsheetml/2006/main" count="300" uniqueCount="135">
  <si>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</si>
  <si>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</si>
  <si>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</si>
  <si>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</si>
  <si>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</si>
  <si>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</si>
  <si>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</si>
  <si>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</si>
  <si>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</si>
  <si>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</si>
  <si>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</si>
  <si>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</si>
  <si>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</si>
  <si>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</si>
  <si>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</si>
  <si>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</si>
  <si>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</si>
  <si>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</si>
  <si>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</si>
  <si>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</si>
  <si>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</si>
  <si>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</si>
  <si>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</si>
  <si>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</si>
  <si>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</si>
  <si>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</si>
  <si>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</si>
  <si>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</si>
  <si>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</si>
  <si>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</si>
  <si>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</si>
  <si>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</si>
  <si>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</si>
  <si>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</si>
  <si>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</si>
  <si>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</si>
  <si>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</si>
  <si>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</si>
  <si>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</si>
  <si>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</si>
  <si>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</si>
  <si>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</si>
  <si>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</si>
  <si>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</si>
  <si>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</si>
  <si>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</si>
  <si>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</si>
  <si>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</si>
  <si>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</si>
  <si>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</si>
  <si>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</si>
  <si>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</si>
  <si>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</si>
  <si>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</si>
  <si>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</si>
  <si>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</si>
  <si>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</si>
  <si>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</si>
  <si>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</si>
  <si>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</si>
  <si>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</si>
  <si>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</si>
  <si>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</si>
  <si>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</si>
  <si>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</si>
  <si>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</si>
  <si>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</si>
  <si>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</si>
  <si>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</si>
  <si>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</si>
  <si>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</si>
  <si>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</si>
  <si>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</si>
  <si>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</si>
  <si>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</si>
  <si>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</si>
  <si>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</si>
  <si>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</si>
  <si>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</si>
  <si>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</si>
  <si>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</si>
  <si>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</si>
  <si>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</si>
  <si>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</si>
  <si>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</si>
  <si>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</si>
  <si>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</si>
  <si>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</si>
  <si>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</si>
  <si>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</si>
  <si>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</si>
  <si>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</si>
  <si>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</si>
  <si>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</si>
  <si>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</si>
  <si>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</si>
  <si>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</si>
  <si>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</si>
  <si>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</si>
  <si>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</si>
  <si>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</si>
  <si>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</si>
  <si>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</si>
  <si>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</si>
  <si>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</si>
  <si>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</si>
  <si>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</si>
  <si>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</si>
  <si>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</si>
  <si>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</si>
  <si>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</si>
  <si>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</si>
  <si>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</si>
  <si>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大阪府　大阪市</t>
  </si>
  <si>
    <t>靭地下駐車場</t>
  </si>
  <si>
    <t>法非適用</t>
  </si>
  <si>
    <t>駐車場整備事業</t>
  </si>
  <si>
    <t>-</t>
  </si>
  <si>
    <t>Ａ２Ｂ２</t>
  </si>
  <si>
    <t>該当数値なし</t>
  </si>
  <si>
    <t>届出駐車場</t>
  </si>
  <si>
    <t>地下式</t>
  </si>
  <si>
    <t>公共施設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</si>
  <si>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</si>
  <si>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</si>
  <si>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</si>
  <si>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</si>
  <si>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</si>
  <si>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</si>
  <si>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</si>
  <si>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・⑪稼動率は、収容台数に対する一日当たり平均駐車台数の割合をいいます。
　類似施設と比較し、低い水準となっておりますが、地上の靭公園テニスコート利用者等、長時間利用目的の車両が多いことが主な要因です。</t>
    <rPh sb="60" eb="62">
      <t>チジョウ</t>
    </rPh>
    <rPh sb="63" eb="64">
      <t>ウツボ</t>
    </rPh>
    <rPh sb="64" eb="66">
      <t>コウエン</t>
    </rPh>
    <rPh sb="72" eb="75">
      <t>リヨウシャ</t>
    </rPh>
    <rPh sb="75" eb="76">
      <t>トウ</t>
    </rPh>
    <rPh sb="82" eb="84">
      <t>モクテキ</t>
    </rPh>
    <phoneticPr fontId="6"/>
  </si>
  <si>
    <t>・①収益的収支比率は、黒字であれば100％以上となる指標です。類似施設と比較した場合に、高い水準を維持しております。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・大阪市の修繕費等の経費は含んでおりません。</t>
    <phoneticPr fontId="6"/>
  </si>
  <si>
    <t>・⑦靱地下駐車場は道路付属物（道路法第2条第2項）であり、敷地の地価を計上しておりません。
・⑧設備投資見込額は、今後10年間で見込む建設改良費・修繕費等の金額です。靱地下駐車場については、今後駐車場収入で更新費用を賄ったうえで収支黒が発生していく見込みです（設備投資見込額はH29.9.25現在のものです）。
・⑩企業債の残高はありません。</t>
    <rPh sb="2" eb="3">
      <t>ウツボ</t>
    </rPh>
    <rPh sb="83" eb="84">
      <t>ウツボ</t>
    </rPh>
    <phoneticPr fontId="6"/>
  </si>
  <si>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また、靱地下駐車場の地上テニスコートにおいては、テニスの世界大会や音楽祭等のイベントが年間を通して開催されており、当該利用層を今後も取り込んでいけるよう、周辺施設との連携や各種利用促進策について、指定管理者と協議してまいります。
・靱地下駐車場は、大阪市駐車基本計画を基に市内の路上駐車違反防止のため本市が管理運営を行っており、今後も同目的達成のため、本市が管理を継続していく方針です。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27" eb="128">
      <t>ウツボ</t>
    </rPh>
    <rPh sb="128" eb="130">
      <t>チカ</t>
    </rPh>
    <rPh sb="130" eb="133">
      <t>チュウシャジョウ</t>
    </rPh>
    <rPh sb="134" eb="136">
      <t>チジョウ</t>
    </rPh>
    <rPh sb="152" eb="154">
      <t>セカイ</t>
    </rPh>
    <rPh sb="154" eb="156">
      <t>タイカイ</t>
    </rPh>
    <rPh sb="157" eb="159">
      <t>オンガク</t>
    </rPh>
    <rPh sb="159" eb="160">
      <t>マツ</t>
    </rPh>
    <rPh sb="160" eb="161">
      <t>トウ</t>
    </rPh>
    <rPh sb="167" eb="169">
      <t>ネンカン</t>
    </rPh>
    <rPh sb="170" eb="171">
      <t>ツウ</t>
    </rPh>
    <rPh sb="173" eb="175">
      <t>カイサイ</t>
    </rPh>
    <rPh sb="181" eb="183">
      <t>トウガイ</t>
    </rPh>
    <rPh sb="183" eb="185">
      <t>リヨウ</t>
    </rPh>
    <rPh sb="185" eb="186">
      <t>ソウ</t>
    </rPh>
    <rPh sb="187" eb="189">
      <t>コンゴ</t>
    </rPh>
    <rPh sb="228" eb="230">
      <t>キョウギ</t>
    </rPh>
    <rPh sb="240" eb="241">
      <t>ウツボ</t>
    </rPh>
    <rPh sb="241" eb="243">
      <t>チカ</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</si>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</sst>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23" fillId="0" borderId="11"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297</c:v>
                </c:pt>
                <c:pt idx="3">
                  <c:v>297</c:v>
                </c:pt>
                <c:pt idx="4">
                  <c:v>336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12486616"/>
        <c:axId val="3124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12486616"/>
        <c:axId val="312487008"/>
      </c:lineChart>
      <c:dateAx>
        <c:axId val="312486616"/>
        <c:scaling>
          <c:orientation val="minMax"/>
        </c:scaling>
        <c:delete val="1"/>
        <c:axPos val="b"/>
        <c:numFmt formatCode="ge" sourceLinked="1"/>
        <c:majorTickMark val="none"/>
        <c:minorTickMark val="none"/>
        <c:tickLblPos val="none"/>
        <c:crossAx val="312487008"/>
        <c:crosses val="autoZero"/>
        <c:auto val="1"/>
        <c:lblOffset val="100"/>
        <c:baseTimeUnit val="years"/>
      </c:dateAx>
      <c:valAx>
        <c:axId val="31248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8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02873888"/>
        <c:axId val="60287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02873888"/>
        <c:axId val="602874280"/>
      </c:lineChart>
      <c:dateAx>
        <c:axId val="602873888"/>
        <c:scaling>
          <c:orientation val="minMax"/>
        </c:scaling>
        <c:delete val="1"/>
        <c:axPos val="b"/>
        <c:numFmt formatCode="ge" sourceLinked="1"/>
        <c:majorTickMark val="none"/>
        <c:minorTickMark val="none"/>
        <c:tickLblPos val="none"/>
        <c:crossAx val="602874280"/>
        <c:crosses val="autoZero"/>
        <c:auto val="1"/>
        <c:lblOffset val="100"/>
        <c:baseTimeUnit val="years"/>
      </c:dateAx>
      <c:valAx>
        <c:axId val="60287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87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02875064"/>
        <c:axId val="6028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02875064"/>
        <c:axId val="602875456"/>
      </c:lineChart>
      <c:dateAx>
        <c:axId val="602875064"/>
        <c:scaling>
          <c:orientation val="minMax"/>
        </c:scaling>
        <c:delete val="1"/>
        <c:axPos val="b"/>
        <c:numFmt formatCode="ge" sourceLinked="1"/>
        <c:majorTickMark val="none"/>
        <c:minorTickMark val="none"/>
        <c:tickLblPos val="none"/>
        <c:crossAx val="602875456"/>
        <c:crosses val="autoZero"/>
        <c:auto val="1"/>
        <c:lblOffset val="100"/>
        <c:baseTimeUnit val="years"/>
      </c:dateAx>
      <c:valAx>
        <c:axId val="60287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87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02876240"/>
        <c:axId val="60287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02876240"/>
        <c:axId val="602876632"/>
      </c:lineChart>
      <c:dateAx>
        <c:axId val="602876240"/>
        <c:scaling>
          <c:orientation val="minMax"/>
        </c:scaling>
        <c:delete val="1"/>
        <c:axPos val="b"/>
        <c:numFmt formatCode="ge" sourceLinked="1"/>
        <c:majorTickMark val="none"/>
        <c:minorTickMark val="none"/>
        <c:tickLblPos val="none"/>
        <c:crossAx val="602876632"/>
        <c:crosses val="autoZero"/>
        <c:auto val="1"/>
        <c:lblOffset val="100"/>
        <c:baseTimeUnit val="years"/>
      </c:dateAx>
      <c:valAx>
        <c:axId val="602876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87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02877416"/>
        <c:axId val="3136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02877416"/>
        <c:axId val="313647136"/>
      </c:lineChart>
      <c:dateAx>
        <c:axId val="602877416"/>
        <c:scaling>
          <c:orientation val="minMax"/>
        </c:scaling>
        <c:delete val="1"/>
        <c:axPos val="b"/>
        <c:numFmt formatCode="ge" sourceLinked="1"/>
        <c:majorTickMark val="none"/>
        <c:minorTickMark val="none"/>
        <c:tickLblPos val="none"/>
        <c:crossAx val="313647136"/>
        <c:crosses val="autoZero"/>
        <c:auto val="1"/>
        <c:lblOffset val="100"/>
        <c:baseTimeUnit val="years"/>
      </c:dateAx>
      <c:valAx>
        <c:axId val="31364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87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13647920"/>
        <c:axId val="31364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13647920"/>
        <c:axId val="313648312"/>
      </c:lineChart>
      <c:dateAx>
        <c:axId val="313647920"/>
        <c:scaling>
          <c:orientation val="minMax"/>
        </c:scaling>
        <c:delete val="1"/>
        <c:axPos val="b"/>
        <c:numFmt formatCode="ge" sourceLinked="1"/>
        <c:majorTickMark val="none"/>
        <c:minorTickMark val="none"/>
        <c:tickLblPos val="none"/>
        <c:crossAx val="313648312"/>
        <c:crosses val="autoZero"/>
        <c:auto val="1"/>
        <c:lblOffset val="100"/>
        <c:baseTimeUnit val="years"/>
      </c:dateAx>
      <c:valAx>
        <c:axId val="313648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64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103.5</c:v>
                </c:pt>
                <c:pt idx="3">
                  <c:v>101.2</c:v>
                </c:pt>
                <c:pt idx="4">
                  <c:v>104.3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13649096"/>
        <c:axId val="31364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13649096"/>
        <c:axId val="313649488"/>
      </c:lineChart>
      <c:dateAx>
        <c:axId val="313649096"/>
        <c:scaling>
          <c:orientation val="minMax"/>
        </c:scaling>
        <c:delete val="1"/>
        <c:axPos val="b"/>
        <c:numFmt formatCode="ge" sourceLinked="1"/>
        <c:majorTickMark val="none"/>
        <c:minorTickMark val="none"/>
        <c:tickLblPos val="none"/>
        <c:crossAx val="313649488"/>
        <c:crosses val="autoZero"/>
        <c:auto val="1"/>
        <c:lblOffset val="100"/>
        <c:baseTimeUnit val="years"/>
      </c:dateAx>
      <c:valAx>
        <c:axId val="31364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64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66</c:v>
                </c:pt>
                <c:pt idx="3">
                  <c:v>66</c:v>
                </c:pt>
                <c:pt idx="4">
                  <c:v>70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13650272"/>
        <c:axId val="31365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13650272"/>
        <c:axId val="313650664"/>
      </c:lineChart>
      <c:dateAx>
        <c:axId val="313650272"/>
        <c:scaling>
          <c:orientation val="minMax"/>
        </c:scaling>
        <c:delete val="1"/>
        <c:axPos val="b"/>
        <c:numFmt formatCode="ge" sourceLinked="1"/>
        <c:majorTickMark val="none"/>
        <c:minorTickMark val="none"/>
        <c:tickLblPos val="none"/>
        <c:crossAx val="313650664"/>
        <c:crosses val="autoZero"/>
        <c:auto val="1"/>
        <c:lblOffset val="100"/>
        <c:baseTimeUnit val="years"/>
      </c:dateAx>
      <c:valAx>
        <c:axId val="31365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65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85306</c:v>
                </c:pt>
                <c:pt idx="3">
                  <c:v>83483</c:v>
                </c:pt>
                <c:pt idx="4">
                  <c:v>95048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99541544"/>
        <c:axId val="59954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99541544"/>
        <c:axId val="599541936"/>
      </c:lineChart>
      <c:dateAx>
        <c:axId val="599541544"/>
        <c:scaling>
          <c:orientation val="minMax"/>
        </c:scaling>
        <c:delete val="1"/>
        <c:axPos val="b"/>
        <c:numFmt formatCode="ge" sourceLinked="1"/>
        <c:majorTickMark val="none"/>
        <c:minorTickMark val="none"/>
        <c:tickLblPos val="none"/>
        <c:crossAx val="599541936"/>
        <c:crosses val="autoZero"/>
        <c:auto val="1"/>
        <c:lblOffset val="100"/>
        <c:baseTimeUnit val="years"/>
      </c:dateAx>
      <c:valAx>
        <c:axId val="59954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54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大阪府大阪市　靭地下駐車場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9000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255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t="str">
        <f>データ!Z7</f>
        <v>-</v>
      </c>
      <c r="AO31" s="117"/>
      <c r="AP31" s="117"/>
      <c r="AQ31" s="117"/>
      <c r="AR31" s="117"/>
      <c r="AS31" s="117"/>
      <c r="AT31" s="117"/>
      <c r="AU31" s="117"/>
      <c r="AV31" s="117"/>
      <c r="AW31" s="117"/>
      <c r="AX31" s="117"/>
      <c r="AY31" s="117"/>
      <c r="AZ31" s="117"/>
      <c r="BA31" s="117"/>
      <c r="BB31" s="117"/>
      <c r="BC31" s="117"/>
      <c r="BD31" s="117"/>
      <c r="BE31" s="117"/>
      <c r="BF31" s="117"/>
      <c r="BG31" s="117">
        <f>データ!AA7</f>
        <v>297</v>
      </c>
      <c r="BH31" s="117"/>
      <c r="BI31" s="117"/>
      <c r="BJ31" s="117"/>
      <c r="BK31" s="117"/>
      <c r="BL31" s="117"/>
      <c r="BM31" s="117"/>
      <c r="BN31" s="117"/>
      <c r="BO31" s="117"/>
      <c r="BP31" s="117"/>
      <c r="BQ31" s="117"/>
      <c r="BR31" s="117"/>
      <c r="BS31" s="117"/>
      <c r="BT31" s="117"/>
      <c r="BU31" s="117"/>
      <c r="BV31" s="117"/>
      <c r="BW31" s="117"/>
      <c r="BX31" s="117"/>
      <c r="BY31" s="117"/>
      <c r="BZ31" s="117">
        <f>データ!AB7</f>
        <v>297</v>
      </c>
      <c r="CA31" s="117"/>
      <c r="CB31" s="117"/>
      <c r="CC31" s="117"/>
      <c r="CD31" s="117"/>
      <c r="CE31" s="117"/>
      <c r="CF31" s="117"/>
      <c r="CG31" s="117"/>
      <c r="CH31" s="117"/>
      <c r="CI31" s="117"/>
      <c r="CJ31" s="117"/>
      <c r="CK31" s="117"/>
      <c r="CL31" s="117"/>
      <c r="CM31" s="117"/>
      <c r="CN31" s="117"/>
      <c r="CO31" s="117"/>
      <c r="CP31" s="117"/>
      <c r="CQ31" s="117"/>
      <c r="CR31" s="117"/>
      <c r="CS31" s="117">
        <f>データ!AC7</f>
        <v>336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t="str">
        <f>データ!DL7</f>
        <v>-</v>
      </c>
      <c r="JW31" s="119"/>
      <c r="JX31" s="119"/>
      <c r="JY31" s="119"/>
      <c r="JZ31" s="119"/>
      <c r="KA31" s="119"/>
      <c r="KB31" s="119"/>
      <c r="KC31" s="119"/>
      <c r="KD31" s="119"/>
      <c r="KE31" s="119"/>
      <c r="KF31" s="119"/>
      <c r="KG31" s="119"/>
      <c r="KH31" s="119"/>
      <c r="KI31" s="119"/>
      <c r="KJ31" s="119"/>
      <c r="KK31" s="119"/>
      <c r="KL31" s="119"/>
      <c r="KM31" s="119"/>
      <c r="KN31" s="120"/>
      <c r="KO31" s="118">
        <f>データ!DM7</f>
        <v>103.5</v>
      </c>
      <c r="KP31" s="119"/>
      <c r="KQ31" s="119"/>
      <c r="KR31" s="119"/>
      <c r="KS31" s="119"/>
      <c r="KT31" s="119"/>
      <c r="KU31" s="119"/>
      <c r="KV31" s="119"/>
      <c r="KW31" s="119"/>
      <c r="KX31" s="119"/>
      <c r="KY31" s="119"/>
      <c r="KZ31" s="119"/>
      <c r="LA31" s="119"/>
      <c r="LB31" s="119"/>
      <c r="LC31" s="119"/>
      <c r="LD31" s="119"/>
      <c r="LE31" s="119"/>
      <c r="LF31" s="119"/>
      <c r="LG31" s="120"/>
      <c r="LH31" s="118">
        <f>データ!DN7</f>
        <v>101.2</v>
      </c>
      <c r="LI31" s="119"/>
      <c r="LJ31" s="119"/>
      <c r="LK31" s="119"/>
      <c r="LL31" s="119"/>
      <c r="LM31" s="119"/>
      <c r="LN31" s="119"/>
      <c r="LO31" s="119"/>
      <c r="LP31" s="119"/>
      <c r="LQ31" s="119"/>
      <c r="LR31" s="119"/>
      <c r="LS31" s="119"/>
      <c r="LT31" s="119"/>
      <c r="LU31" s="119"/>
      <c r="LV31" s="119"/>
      <c r="LW31" s="119"/>
      <c r="LX31" s="119"/>
      <c r="LY31" s="119"/>
      <c r="LZ31" s="120"/>
      <c r="MA31" s="118">
        <f>データ!DO7</f>
        <v>104.3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130</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t="str">
        <f>データ!BG7</f>
        <v>-</v>
      </c>
      <c r="FF52" s="117"/>
      <c r="FG52" s="117"/>
      <c r="FH52" s="117"/>
      <c r="FI52" s="117"/>
      <c r="FJ52" s="117"/>
      <c r="FK52" s="117"/>
      <c r="FL52" s="117"/>
      <c r="FM52" s="117"/>
      <c r="FN52" s="117"/>
      <c r="FO52" s="117"/>
      <c r="FP52" s="117"/>
      <c r="FQ52" s="117"/>
      <c r="FR52" s="117"/>
      <c r="FS52" s="117"/>
      <c r="FT52" s="117"/>
      <c r="FU52" s="117"/>
      <c r="FV52" s="117"/>
      <c r="FW52" s="117"/>
      <c r="FX52" s="117">
        <f>データ!BH7</f>
        <v>66</v>
      </c>
      <c r="FY52" s="117"/>
      <c r="FZ52" s="117"/>
      <c r="GA52" s="117"/>
      <c r="GB52" s="117"/>
      <c r="GC52" s="117"/>
      <c r="GD52" s="117"/>
      <c r="GE52" s="117"/>
      <c r="GF52" s="117"/>
      <c r="GG52" s="117"/>
      <c r="GH52" s="117"/>
      <c r="GI52" s="117"/>
      <c r="GJ52" s="117"/>
      <c r="GK52" s="117"/>
      <c r="GL52" s="117"/>
      <c r="GM52" s="117"/>
      <c r="GN52" s="117"/>
      <c r="GO52" s="117"/>
      <c r="GP52" s="117"/>
      <c r="GQ52" s="117">
        <f>データ!BI7</f>
        <v>66</v>
      </c>
      <c r="GR52" s="117"/>
      <c r="GS52" s="117"/>
      <c r="GT52" s="117"/>
      <c r="GU52" s="117"/>
      <c r="GV52" s="117"/>
      <c r="GW52" s="117"/>
      <c r="GX52" s="117"/>
      <c r="GY52" s="117"/>
      <c r="GZ52" s="117"/>
      <c r="HA52" s="117"/>
      <c r="HB52" s="117"/>
      <c r="HC52" s="117"/>
      <c r="HD52" s="117"/>
      <c r="HE52" s="117"/>
      <c r="HF52" s="117"/>
      <c r="HG52" s="117"/>
      <c r="HH52" s="117"/>
      <c r="HI52" s="117"/>
      <c r="HJ52" s="117">
        <f>データ!BJ7</f>
        <v>70</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f>データ!BS7</f>
        <v>85306</v>
      </c>
      <c r="KP52" s="125"/>
      <c r="KQ52" s="125"/>
      <c r="KR52" s="125"/>
      <c r="KS52" s="125"/>
      <c r="KT52" s="125"/>
      <c r="KU52" s="125"/>
      <c r="KV52" s="125"/>
      <c r="KW52" s="125"/>
      <c r="KX52" s="125"/>
      <c r="KY52" s="125"/>
      <c r="KZ52" s="125"/>
      <c r="LA52" s="125"/>
      <c r="LB52" s="125"/>
      <c r="LC52" s="125"/>
      <c r="LD52" s="125"/>
      <c r="LE52" s="125"/>
      <c r="LF52" s="125"/>
      <c r="LG52" s="125"/>
      <c r="LH52" s="125">
        <f>データ!BT7</f>
        <v>83483</v>
      </c>
      <c r="LI52" s="125"/>
      <c r="LJ52" s="125"/>
      <c r="LK52" s="125"/>
      <c r="LL52" s="125"/>
      <c r="LM52" s="125"/>
      <c r="LN52" s="125"/>
      <c r="LO52" s="125"/>
      <c r="LP52" s="125"/>
      <c r="LQ52" s="125"/>
      <c r="LR52" s="125"/>
      <c r="LS52" s="125"/>
      <c r="LT52" s="125"/>
      <c r="LU52" s="125"/>
      <c r="LV52" s="125"/>
      <c r="LW52" s="125"/>
      <c r="LX52" s="125"/>
      <c r="LY52" s="125"/>
      <c r="LZ52" s="125"/>
      <c r="MA52" s="125">
        <f>データ!BU7</f>
        <v>95048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7" t="s">
        <v>133</v>
      </c>
      <c r="NE66" s="128"/>
      <c r="NF66" s="128"/>
      <c r="NG66" s="128"/>
      <c r="NH66" s="128"/>
      <c r="NI66" s="128"/>
      <c r="NJ66" s="128"/>
      <c r="NK66" s="128"/>
      <c r="NL66" s="128"/>
      <c r="NM66" s="128"/>
      <c r="NN66" s="128"/>
      <c r="NO66" s="128"/>
      <c r="NP66" s="128"/>
      <c r="NQ66" s="128"/>
      <c r="NR66" s="129"/>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3">
        <f>データ!CM7</f>
        <v>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7"/>
      <c r="NE67" s="128"/>
      <c r="NF67" s="128"/>
      <c r="NG67" s="128"/>
      <c r="NH67" s="128"/>
      <c r="NI67" s="128"/>
      <c r="NJ67" s="128"/>
      <c r="NK67" s="128"/>
      <c r="NL67" s="128"/>
      <c r="NM67" s="128"/>
      <c r="NN67" s="128"/>
      <c r="NO67" s="128"/>
      <c r="NP67" s="128"/>
      <c r="NQ67" s="128"/>
      <c r="NR67" s="129"/>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7"/>
      <c r="NE68" s="128"/>
      <c r="NF68" s="128"/>
      <c r="NG68" s="128"/>
      <c r="NH68" s="128"/>
      <c r="NI68" s="128"/>
      <c r="NJ68" s="128"/>
      <c r="NK68" s="128"/>
      <c r="NL68" s="128"/>
      <c r="NM68" s="128"/>
      <c r="NN68" s="128"/>
      <c r="NO68" s="128"/>
      <c r="NP68" s="128"/>
      <c r="NQ68" s="128"/>
      <c r="NR68" s="129"/>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7"/>
      <c r="NE69" s="128"/>
      <c r="NF69" s="128"/>
      <c r="NG69" s="128"/>
      <c r="NH69" s="128"/>
      <c r="NI69" s="128"/>
      <c r="NJ69" s="128"/>
      <c r="NK69" s="128"/>
      <c r="NL69" s="128"/>
      <c r="NM69" s="128"/>
      <c r="NN69" s="128"/>
      <c r="NO69" s="128"/>
      <c r="NP69" s="128"/>
      <c r="NQ69" s="128"/>
      <c r="NR69" s="129"/>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7"/>
      <c r="NE70" s="128"/>
      <c r="NF70" s="128"/>
      <c r="NG70" s="128"/>
      <c r="NH70" s="128"/>
      <c r="NI70" s="128"/>
      <c r="NJ70" s="128"/>
      <c r="NK70" s="128"/>
      <c r="NL70" s="128"/>
      <c r="NM70" s="128"/>
      <c r="NN70" s="128"/>
      <c r="NO70" s="128"/>
      <c r="NP70" s="128"/>
      <c r="NQ70" s="128"/>
      <c r="NR70" s="129"/>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7"/>
      <c r="NE71" s="128"/>
      <c r="NF71" s="128"/>
      <c r="NG71" s="128"/>
      <c r="NH71" s="128"/>
      <c r="NI71" s="128"/>
      <c r="NJ71" s="128"/>
      <c r="NK71" s="128"/>
      <c r="NL71" s="128"/>
      <c r="NM71" s="128"/>
      <c r="NN71" s="128"/>
      <c r="NO71" s="128"/>
      <c r="NP71" s="128"/>
      <c r="NQ71" s="128"/>
      <c r="NR71" s="129"/>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7"/>
      <c r="NE72" s="128"/>
      <c r="NF72" s="128"/>
      <c r="NG72" s="128"/>
      <c r="NH72" s="128"/>
      <c r="NI72" s="128"/>
      <c r="NJ72" s="128"/>
      <c r="NK72" s="128"/>
      <c r="NL72" s="128"/>
      <c r="NM72" s="128"/>
      <c r="NN72" s="128"/>
      <c r="NO72" s="128"/>
      <c r="NP72" s="128"/>
      <c r="NQ72" s="128"/>
      <c r="NR72" s="129"/>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7"/>
      <c r="NE73" s="128"/>
      <c r="NF73" s="128"/>
      <c r="NG73" s="128"/>
      <c r="NH73" s="128"/>
      <c r="NI73" s="128"/>
      <c r="NJ73" s="128"/>
      <c r="NK73" s="128"/>
      <c r="NL73" s="128"/>
      <c r="NM73" s="128"/>
      <c r="NN73" s="128"/>
      <c r="NO73" s="128"/>
      <c r="NP73" s="128"/>
      <c r="NQ73" s="128"/>
      <c r="NR73" s="129"/>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7"/>
      <c r="NE74" s="128"/>
      <c r="NF74" s="128"/>
      <c r="NG74" s="128"/>
      <c r="NH74" s="128"/>
      <c r="NI74" s="128"/>
      <c r="NJ74" s="128"/>
      <c r="NK74" s="128"/>
      <c r="NL74" s="128"/>
      <c r="NM74" s="128"/>
      <c r="NN74" s="128"/>
      <c r="NO74" s="128"/>
      <c r="NP74" s="128"/>
      <c r="NQ74" s="128"/>
      <c r="NR74" s="129"/>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7"/>
      <c r="NE75" s="128"/>
      <c r="NF75" s="128"/>
      <c r="NG75" s="128"/>
      <c r="NH75" s="128"/>
      <c r="NI75" s="128"/>
      <c r="NJ75" s="128"/>
      <c r="NK75" s="128"/>
      <c r="NL75" s="128"/>
      <c r="NM75" s="128"/>
      <c r="NN75" s="128"/>
      <c r="NO75" s="128"/>
      <c r="NP75" s="128"/>
      <c r="NQ75" s="128"/>
      <c r="NR75" s="129"/>
    </row>
    <row r="76" spans="1:382" ht="13.5" customHeight="1">
      <c r="A76" s="2"/>
      <c r="B76" s="23"/>
      <c r="C76" s="5"/>
      <c r="D76" s="5"/>
      <c r="E76" s="5"/>
      <c r="F76" s="5"/>
      <c r="I76" s="5"/>
      <c r="J76" s="5"/>
      <c r="K76" s="5"/>
      <c r="L76" s="5"/>
      <c r="M76" s="5"/>
      <c r="N76" s="5"/>
      <c r="O76" s="5"/>
      <c r="P76" s="5"/>
      <c r="Q76" s="5"/>
      <c r="R76" s="142">
        <f>データ!$B$11</f>
        <v>40909</v>
      </c>
      <c r="S76" s="143"/>
      <c r="T76" s="143"/>
      <c r="U76" s="143"/>
      <c r="V76" s="143"/>
      <c r="W76" s="143"/>
      <c r="X76" s="143"/>
      <c r="Y76" s="143"/>
      <c r="Z76" s="143"/>
      <c r="AA76" s="143"/>
      <c r="AB76" s="143"/>
      <c r="AC76" s="143"/>
      <c r="AD76" s="143"/>
      <c r="AE76" s="143"/>
      <c r="AF76" s="144"/>
      <c r="AG76" s="142">
        <f>データ!$C$11</f>
        <v>41275</v>
      </c>
      <c r="AH76" s="143"/>
      <c r="AI76" s="143"/>
      <c r="AJ76" s="143"/>
      <c r="AK76" s="143"/>
      <c r="AL76" s="143"/>
      <c r="AM76" s="143"/>
      <c r="AN76" s="143"/>
      <c r="AO76" s="143"/>
      <c r="AP76" s="143"/>
      <c r="AQ76" s="143"/>
      <c r="AR76" s="143"/>
      <c r="AS76" s="143"/>
      <c r="AT76" s="143"/>
      <c r="AU76" s="144"/>
      <c r="AV76" s="142">
        <f>データ!$D$11</f>
        <v>41640</v>
      </c>
      <c r="AW76" s="143"/>
      <c r="AX76" s="143"/>
      <c r="AY76" s="143"/>
      <c r="AZ76" s="143"/>
      <c r="BA76" s="143"/>
      <c r="BB76" s="143"/>
      <c r="BC76" s="143"/>
      <c r="BD76" s="143"/>
      <c r="BE76" s="143"/>
      <c r="BF76" s="143"/>
      <c r="BG76" s="143"/>
      <c r="BH76" s="143"/>
      <c r="BI76" s="143"/>
      <c r="BJ76" s="144"/>
      <c r="BK76" s="142">
        <f>データ!$E$11</f>
        <v>42005</v>
      </c>
      <c r="BL76" s="143"/>
      <c r="BM76" s="143"/>
      <c r="BN76" s="143"/>
      <c r="BO76" s="143"/>
      <c r="BP76" s="143"/>
      <c r="BQ76" s="143"/>
      <c r="BR76" s="143"/>
      <c r="BS76" s="143"/>
      <c r="BT76" s="143"/>
      <c r="BU76" s="143"/>
      <c r="BV76" s="143"/>
      <c r="BW76" s="143"/>
      <c r="BX76" s="143"/>
      <c r="BY76" s="144"/>
      <c r="BZ76" s="142">
        <f>データ!$F$11</f>
        <v>42370</v>
      </c>
      <c r="CA76" s="143"/>
      <c r="CB76" s="143"/>
      <c r="CC76" s="143"/>
      <c r="CD76" s="143"/>
      <c r="CE76" s="143"/>
      <c r="CF76" s="143"/>
      <c r="CG76" s="143"/>
      <c r="CH76" s="143"/>
      <c r="CI76" s="143"/>
      <c r="CJ76" s="143"/>
      <c r="CK76" s="143"/>
      <c r="CL76" s="143"/>
      <c r="CM76" s="143"/>
      <c r="CN76" s="144"/>
      <c r="CO76" s="5"/>
      <c r="CP76" s="5"/>
      <c r="CQ76" s="5"/>
      <c r="CR76" s="5"/>
      <c r="CS76" s="5"/>
      <c r="CT76" s="5"/>
      <c r="CU76" s="5"/>
      <c r="CV76" s="133">
        <f>データ!CN7</f>
        <v>135431</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5"/>
      <c r="FZ76" s="5"/>
      <c r="GA76" s="5"/>
      <c r="GB76" s="5"/>
      <c r="GC76" s="5"/>
      <c r="GD76" s="5"/>
      <c r="GE76" s="5"/>
      <c r="GF76" s="5"/>
      <c r="GG76" s="5"/>
      <c r="GH76" s="5"/>
      <c r="GI76" s="5"/>
      <c r="GJ76" s="5"/>
      <c r="GK76" s="5"/>
      <c r="GL76" s="142">
        <f>データ!$B$11</f>
        <v>40909</v>
      </c>
      <c r="GM76" s="143"/>
      <c r="GN76" s="143"/>
      <c r="GO76" s="143"/>
      <c r="GP76" s="143"/>
      <c r="GQ76" s="143"/>
      <c r="GR76" s="143"/>
      <c r="GS76" s="143"/>
      <c r="GT76" s="143"/>
      <c r="GU76" s="143"/>
      <c r="GV76" s="143"/>
      <c r="GW76" s="143"/>
      <c r="GX76" s="143"/>
      <c r="GY76" s="143"/>
      <c r="GZ76" s="144"/>
      <c r="HA76" s="142">
        <f>データ!$C$11</f>
        <v>41275</v>
      </c>
      <c r="HB76" s="143"/>
      <c r="HC76" s="143"/>
      <c r="HD76" s="143"/>
      <c r="HE76" s="143"/>
      <c r="HF76" s="143"/>
      <c r="HG76" s="143"/>
      <c r="HH76" s="143"/>
      <c r="HI76" s="143"/>
      <c r="HJ76" s="143"/>
      <c r="HK76" s="143"/>
      <c r="HL76" s="143"/>
      <c r="HM76" s="143"/>
      <c r="HN76" s="143"/>
      <c r="HO76" s="144"/>
      <c r="HP76" s="142">
        <f>データ!$D$11</f>
        <v>41640</v>
      </c>
      <c r="HQ76" s="143"/>
      <c r="HR76" s="143"/>
      <c r="HS76" s="143"/>
      <c r="HT76" s="143"/>
      <c r="HU76" s="143"/>
      <c r="HV76" s="143"/>
      <c r="HW76" s="143"/>
      <c r="HX76" s="143"/>
      <c r="HY76" s="143"/>
      <c r="HZ76" s="143"/>
      <c r="IA76" s="143"/>
      <c r="IB76" s="143"/>
      <c r="IC76" s="143"/>
      <c r="ID76" s="144"/>
      <c r="IE76" s="142">
        <f>データ!$E$11</f>
        <v>42005</v>
      </c>
      <c r="IF76" s="143"/>
      <c r="IG76" s="143"/>
      <c r="IH76" s="143"/>
      <c r="II76" s="143"/>
      <c r="IJ76" s="143"/>
      <c r="IK76" s="143"/>
      <c r="IL76" s="143"/>
      <c r="IM76" s="143"/>
      <c r="IN76" s="143"/>
      <c r="IO76" s="143"/>
      <c r="IP76" s="143"/>
      <c r="IQ76" s="143"/>
      <c r="IR76" s="143"/>
      <c r="IS76" s="144"/>
      <c r="IT76" s="142">
        <f>データ!$F$11</f>
        <v>42370</v>
      </c>
      <c r="IU76" s="143"/>
      <c r="IV76" s="143"/>
      <c r="IW76" s="143"/>
      <c r="IX76" s="143"/>
      <c r="IY76" s="143"/>
      <c r="IZ76" s="143"/>
      <c r="JA76" s="143"/>
      <c r="JB76" s="143"/>
      <c r="JC76" s="143"/>
      <c r="JD76" s="143"/>
      <c r="JE76" s="143"/>
      <c r="JF76" s="143"/>
      <c r="JG76" s="143"/>
      <c r="JH76" s="144"/>
      <c r="JL76" s="5"/>
      <c r="JM76" s="5"/>
      <c r="JN76" s="5"/>
      <c r="JO76" s="5"/>
      <c r="JP76" s="5"/>
      <c r="JQ76" s="5"/>
      <c r="JR76" s="5"/>
      <c r="JS76" s="5"/>
      <c r="JT76" s="5"/>
      <c r="JU76" s="5"/>
      <c r="JV76" s="5"/>
      <c r="JW76" s="5"/>
      <c r="JX76" s="5"/>
      <c r="JY76" s="5"/>
      <c r="JZ76" s="5"/>
      <c r="KA76" s="142">
        <f>データ!$B$11</f>
        <v>40909</v>
      </c>
      <c r="KB76" s="143"/>
      <c r="KC76" s="143"/>
      <c r="KD76" s="143"/>
      <c r="KE76" s="143"/>
      <c r="KF76" s="143"/>
      <c r="KG76" s="143"/>
      <c r="KH76" s="143"/>
      <c r="KI76" s="143"/>
      <c r="KJ76" s="143"/>
      <c r="KK76" s="143"/>
      <c r="KL76" s="143"/>
      <c r="KM76" s="143"/>
      <c r="KN76" s="143"/>
      <c r="KO76" s="144"/>
      <c r="KP76" s="142">
        <f>データ!$C$11</f>
        <v>41275</v>
      </c>
      <c r="KQ76" s="143"/>
      <c r="KR76" s="143"/>
      <c r="KS76" s="143"/>
      <c r="KT76" s="143"/>
      <c r="KU76" s="143"/>
      <c r="KV76" s="143"/>
      <c r="KW76" s="143"/>
      <c r="KX76" s="143"/>
      <c r="KY76" s="143"/>
      <c r="KZ76" s="143"/>
      <c r="LA76" s="143"/>
      <c r="LB76" s="143"/>
      <c r="LC76" s="143"/>
      <c r="LD76" s="144"/>
      <c r="LE76" s="142">
        <f>データ!$D$11</f>
        <v>41640</v>
      </c>
      <c r="LF76" s="143"/>
      <c r="LG76" s="143"/>
      <c r="LH76" s="143"/>
      <c r="LI76" s="143"/>
      <c r="LJ76" s="143"/>
      <c r="LK76" s="143"/>
      <c r="LL76" s="143"/>
      <c r="LM76" s="143"/>
      <c r="LN76" s="143"/>
      <c r="LO76" s="143"/>
      <c r="LP76" s="143"/>
      <c r="LQ76" s="143"/>
      <c r="LR76" s="143"/>
      <c r="LS76" s="144"/>
      <c r="LT76" s="142">
        <f>データ!$E$11</f>
        <v>42005</v>
      </c>
      <c r="LU76" s="143"/>
      <c r="LV76" s="143"/>
      <c r="LW76" s="143"/>
      <c r="LX76" s="143"/>
      <c r="LY76" s="143"/>
      <c r="LZ76" s="143"/>
      <c r="MA76" s="143"/>
      <c r="MB76" s="143"/>
      <c r="MC76" s="143"/>
      <c r="MD76" s="143"/>
      <c r="ME76" s="143"/>
      <c r="MF76" s="143"/>
      <c r="MG76" s="143"/>
      <c r="MH76" s="144"/>
      <c r="MI76" s="142">
        <f>データ!$F$11</f>
        <v>42370</v>
      </c>
      <c r="MJ76" s="143"/>
      <c r="MK76" s="143"/>
      <c r="ML76" s="143"/>
      <c r="MM76" s="143"/>
      <c r="MN76" s="143"/>
      <c r="MO76" s="143"/>
      <c r="MP76" s="143"/>
      <c r="MQ76" s="143"/>
      <c r="MR76" s="143"/>
      <c r="MS76" s="143"/>
      <c r="MT76" s="143"/>
      <c r="MU76" s="143"/>
      <c r="MV76" s="143"/>
      <c r="MW76" s="144"/>
      <c r="MX76" s="5"/>
      <c r="MY76" s="5"/>
      <c r="MZ76" s="5"/>
      <c r="NA76" s="5"/>
      <c r="NB76" s="5"/>
      <c r="NC76" s="45"/>
      <c r="ND76" s="127"/>
      <c r="NE76" s="128"/>
      <c r="NF76" s="128"/>
      <c r="NG76" s="128"/>
      <c r="NH76" s="128"/>
      <c r="NI76" s="128"/>
      <c r="NJ76" s="128"/>
      <c r="NK76" s="128"/>
      <c r="NL76" s="128"/>
      <c r="NM76" s="128"/>
      <c r="NN76" s="128"/>
      <c r="NO76" s="128"/>
      <c r="NP76" s="128"/>
      <c r="NQ76" s="128"/>
      <c r="NR76" s="129"/>
    </row>
    <row r="77" spans="1:382" ht="13.5" customHeight="1">
      <c r="A77" s="2"/>
      <c r="B77" s="23"/>
      <c r="C77" s="5"/>
      <c r="D77" s="5"/>
      <c r="E77" s="5"/>
      <c r="F77" s="5"/>
      <c r="I77" s="145" t="s">
        <v>27</v>
      </c>
      <c r="J77" s="145"/>
      <c r="K77" s="145"/>
      <c r="L77" s="145"/>
      <c r="M77" s="145"/>
      <c r="N77" s="145"/>
      <c r="O77" s="145"/>
      <c r="P77" s="145"/>
      <c r="Q77" s="145"/>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5"/>
      <c r="FZ77" s="5"/>
      <c r="GA77" s="5"/>
      <c r="GB77" s="5"/>
      <c r="GC77" s="145" t="s">
        <v>27</v>
      </c>
      <c r="GD77" s="145"/>
      <c r="GE77" s="145"/>
      <c r="GF77" s="145"/>
      <c r="GG77" s="145"/>
      <c r="GH77" s="145"/>
      <c r="GI77" s="145"/>
      <c r="GJ77" s="145"/>
      <c r="GK77" s="145"/>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5" t="s">
        <v>27</v>
      </c>
      <c r="JS77" s="145"/>
      <c r="JT77" s="145"/>
      <c r="JU77" s="145"/>
      <c r="JV77" s="145"/>
      <c r="JW77" s="145"/>
      <c r="JX77" s="145"/>
      <c r="JY77" s="145"/>
      <c r="JZ77" s="145"/>
      <c r="KA77" s="118" t="str">
        <f>データ!CZ7</f>
        <v>-</v>
      </c>
      <c r="KB77" s="119"/>
      <c r="KC77" s="119"/>
      <c r="KD77" s="119"/>
      <c r="KE77" s="119"/>
      <c r="KF77" s="119"/>
      <c r="KG77" s="119"/>
      <c r="KH77" s="119"/>
      <c r="KI77" s="119"/>
      <c r="KJ77" s="119"/>
      <c r="KK77" s="119"/>
      <c r="KL77" s="119"/>
      <c r="KM77" s="119"/>
      <c r="KN77" s="119"/>
      <c r="KO77" s="120"/>
      <c r="KP77" s="118" t="str">
        <f>データ!DA7</f>
        <v>-</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27"/>
      <c r="NE77" s="128"/>
      <c r="NF77" s="128"/>
      <c r="NG77" s="128"/>
      <c r="NH77" s="128"/>
      <c r="NI77" s="128"/>
      <c r="NJ77" s="128"/>
      <c r="NK77" s="128"/>
      <c r="NL77" s="128"/>
      <c r="NM77" s="128"/>
      <c r="NN77" s="128"/>
      <c r="NO77" s="128"/>
      <c r="NP77" s="128"/>
      <c r="NQ77" s="128"/>
      <c r="NR77" s="129"/>
    </row>
    <row r="78" spans="1:382" ht="13.5" customHeight="1">
      <c r="A78" s="2"/>
      <c r="B78" s="23"/>
      <c r="C78" s="5"/>
      <c r="D78" s="5"/>
      <c r="E78" s="5"/>
      <c r="F78" s="5"/>
      <c r="I78" s="145" t="s">
        <v>29</v>
      </c>
      <c r="J78" s="145"/>
      <c r="K78" s="145"/>
      <c r="L78" s="145"/>
      <c r="M78" s="145"/>
      <c r="N78" s="145"/>
      <c r="O78" s="145"/>
      <c r="P78" s="145"/>
      <c r="Q78" s="145"/>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5"/>
      <c r="FZ78" s="5"/>
      <c r="GA78" s="5"/>
      <c r="GB78" s="5"/>
      <c r="GC78" s="145" t="s">
        <v>29</v>
      </c>
      <c r="GD78" s="145"/>
      <c r="GE78" s="145"/>
      <c r="GF78" s="145"/>
      <c r="GG78" s="145"/>
      <c r="GH78" s="145"/>
      <c r="GI78" s="145"/>
      <c r="GJ78" s="145"/>
      <c r="GK78" s="145"/>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5" t="s">
        <v>29</v>
      </c>
      <c r="JS78" s="145"/>
      <c r="JT78" s="145"/>
      <c r="JU78" s="145"/>
      <c r="JV78" s="145"/>
      <c r="JW78" s="145"/>
      <c r="JX78" s="145"/>
      <c r="JY78" s="145"/>
      <c r="JZ78" s="145"/>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27"/>
      <c r="NE78" s="128"/>
      <c r="NF78" s="128"/>
      <c r="NG78" s="128"/>
      <c r="NH78" s="128"/>
      <c r="NI78" s="128"/>
      <c r="NJ78" s="128"/>
      <c r="NK78" s="128"/>
      <c r="NL78" s="128"/>
      <c r="NM78" s="128"/>
      <c r="NN78" s="128"/>
      <c r="NO78" s="128"/>
      <c r="NP78" s="128"/>
      <c r="NQ78" s="128"/>
      <c r="NR78" s="129"/>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7"/>
      <c r="NE79" s="128"/>
      <c r="NF79" s="128"/>
      <c r="NG79" s="128"/>
      <c r="NH79" s="128"/>
      <c r="NI79" s="128"/>
      <c r="NJ79" s="128"/>
      <c r="NK79" s="128"/>
      <c r="NL79" s="128"/>
      <c r="NM79" s="128"/>
      <c r="NN79" s="128"/>
      <c r="NO79" s="128"/>
      <c r="NP79" s="128"/>
      <c r="NQ79" s="128"/>
      <c r="NR79" s="129"/>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27"/>
      <c r="NE80" s="128"/>
      <c r="NF80" s="128"/>
      <c r="NG80" s="128"/>
      <c r="NH80" s="128"/>
      <c r="NI80" s="128"/>
      <c r="NJ80" s="128"/>
      <c r="NK80" s="128"/>
      <c r="NL80" s="128"/>
      <c r="NM80" s="128"/>
      <c r="NN80" s="128"/>
      <c r="NO80" s="128"/>
      <c r="NP80" s="128"/>
      <c r="NQ80" s="128"/>
      <c r="NR80" s="129"/>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27"/>
      <c r="NE81" s="128"/>
      <c r="NF81" s="128"/>
      <c r="NG81" s="128"/>
      <c r="NH81" s="128"/>
      <c r="NI81" s="128"/>
      <c r="NJ81" s="128"/>
      <c r="NK81" s="128"/>
      <c r="NL81" s="128"/>
      <c r="NM81" s="128"/>
      <c r="NN81" s="128"/>
      <c r="NO81" s="128"/>
      <c r="NP81" s="128"/>
      <c r="NQ81" s="128"/>
      <c r="NR81" s="129"/>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30"/>
      <c r="NE82" s="131"/>
      <c r="NF82" s="131"/>
      <c r="NG82" s="131"/>
      <c r="NH82" s="131"/>
      <c r="NI82" s="131"/>
      <c r="NJ82" s="131"/>
      <c r="NK82" s="131"/>
      <c r="NL82" s="131"/>
      <c r="NM82" s="131"/>
      <c r="NN82" s="131"/>
      <c r="NO82" s="131"/>
      <c r="NP82" s="131"/>
      <c r="NQ82" s="131"/>
      <c r="NR82" s="132"/>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26</v>
      </c>
      <c r="H6" s="61" t="str">
        <f>SUBSTITUTE(H8,"　","")</f>
        <v>大阪府大阪市</v>
      </c>
      <c r="I6" s="61" t="str">
        <f t="shared" si="1"/>
        <v>靭地下駐車場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22</v>
      </c>
      <c r="S6" s="63" t="str">
        <f t="shared" si="1"/>
        <v>公共施設</v>
      </c>
      <c r="T6" s="63" t="str">
        <f t="shared" si="1"/>
        <v>有</v>
      </c>
      <c r="U6" s="64">
        <f t="shared" si="1"/>
        <v>9000</v>
      </c>
      <c r="V6" s="64">
        <f t="shared" si="1"/>
        <v>255</v>
      </c>
      <c r="W6" s="64">
        <f t="shared" si="1"/>
        <v>400</v>
      </c>
      <c r="X6" s="63" t="str">
        <f t="shared" si="1"/>
        <v>利用料金制</v>
      </c>
      <c r="Y6" s="65" t="e">
        <f>IF(Y8="-",NA(),Y8)</f>
        <v>#N/A</v>
      </c>
      <c r="Z6" s="65" t="e">
        <f t="shared" ref="Z6:AH6" si="2">IF(Z8="-",NA(),Z8)</f>
        <v>#N/A</v>
      </c>
      <c r="AA6" s="65">
        <f t="shared" si="2"/>
        <v>297</v>
      </c>
      <c r="AB6" s="65">
        <f t="shared" si="2"/>
        <v>297</v>
      </c>
      <c r="AC6" s="65">
        <f t="shared" si="2"/>
        <v>336</v>
      </c>
      <c r="AD6" s="65">
        <f t="shared" si="2"/>
        <v>106.2</v>
      </c>
      <c r="AE6" s="65">
        <f t="shared" si="2"/>
        <v>108.7</v>
      </c>
      <c r="AF6" s="65">
        <f t="shared" si="2"/>
        <v>121</v>
      </c>
      <c r="AG6" s="65">
        <f t="shared" si="2"/>
        <v>123.7</v>
      </c>
      <c r="AH6" s="65">
        <f t="shared" si="2"/>
        <v>126</v>
      </c>
      <c r="AI6" s="62" t="str">
        <f>IF(AI8="-","",IF(AI8="-","【-】","【"&amp;SUBSTITUTE(TEXT(AI8,"#,##0.0"),"-","△")&amp;"】"))</f>
        <v>【275.4】</v>
      </c>
      <c r="AJ6" s="65" t="e">
        <f>IF(AJ8="-",NA(),AJ8)</f>
        <v>#N/A</v>
      </c>
      <c r="AK6" s="65" t="e">
        <f t="shared" ref="AK6:AS6" si="3">IF(AK8="-",NA(),AK8)</f>
        <v>#N/A</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t="e">
        <f>IF(AU8="-",NA(),AU8)</f>
        <v>#N/A</v>
      </c>
      <c r="AV6" s="66" t="e">
        <f t="shared" ref="AV6:BD6" si="4">IF(AV8="-",NA(),AV8)</f>
        <v>#N/A</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t="e">
        <f>IF(BF8="-",NA(),BF8)</f>
        <v>#N/A</v>
      </c>
      <c r="BG6" s="65" t="e">
        <f t="shared" ref="BG6:BO6" si="5">IF(BG8="-",NA(),BG8)</f>
        <v>#N/A</v>
      </c>
      <c r="BH6" s="65">
        <f t="shared" si="5"/>
        <v>66</v>
      </c>
      <c r="BI6" s="65">
        <f t="shared" si="5"/>
        <v>66</v>
      </c>
      <c r="BJ6" s="65">
        <f t="shared" si="5"/>
        <v>70</v>
      </c>
      <c r="BK6" s="65">
        <f t="shared" si="5"/>
        <v>13.1</v>
      </c>
      <c r="BL6" s="65">
        <f t="shared" si="5"/>
        <v>15.5</v>
      </c>
      <c r="BM6" s="65">
        <f t="shared" si="5"/>
        <v>12.9</v>
      </c>
      <c r="BN6" s="65">
        <f t="shared" si="5"/>
        <v>10.6</v>
      </c>
      <c r="BO6" s="65">
        <f t="shared" si="5"/>
        <v>13.9</v>
      </c>
      <c r="BP6" s="62" t="str">
        <f>IF(BP8="-","",IF(BP8="-","【-】","【"&amp;SUBSTITUTE(TEXT(BP8,"#,##0.0"),"-","△")&amp;"】"))</f>
        <v>【45.2】</v>
      </c>
      <c r="BQ6" s="66" t="e">
        <f>IF(BQ8="-",NA(),BQ8)</f>
        <v>#N/A</v>
      </c>
      <c r="BR6" s="66" t="e">
        <f t="shared" ref="BR6:BZ6" si="6">IF(BR8="-",NA(),BR8)</f>
        <v>#N/A</v>
      </c>
      <c r="BS6" s="66">
        <f t="shared" si="6"/>
        <v>85306</v>
      </c>
      <c r="BT6" s="66">
        <f t="shared" si="6"/>
        <v>83483</v>
      </c>
      <c r="BU6" s="66">
        <f t="shared" si="6"/>
        <v>95048</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135431</v>
      </c>
      <c r="CO6" s="65"/>
      <c r="CP6" s="65"/>
      <c r="CQ6" s="65"/>
      <c r="CR6" s="65"/>
      <c r="CS6" s="65"/>
      <c r="CT6" s="65"/>
      <c r="CU6" s="65"/>
      <c r="CV6" s="65"/>
      <c r="CW6" s="65"/>
      <c r="CX6" s="65"/>
      <c r="CY6" s="62" t="s">
        <v>110</v>
      </c>
      <c r="CZ6" s="65" t="e">
        <f>IF(CZ8="-",NA(),CZ8)</f>
        <v>#N/A</v>
      </c>
      <c r="DA6" s="65" t="e">
        <f t="shared" ref="DA6:DI6" si="8">IF(DA8="-",NA(),DA8)</f>
        <v>#N/A</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t="e">
        <f>IF(DK8="-",NA(),DK8)</f>
        <v>#N/A</v>
      </c>
      <c r="DL6" s="65" t="e">
        <f t="shared" ref="DL6:DT6" si="9">IF(DL8="-",NA(),DL8)</f>
        <v>#N/A</v>
      </c>
      <c r="DM6" s="65">
        <f t="shared" si="9"/>
        <v>103.5</v>
      </c>
      <c r="DN6" s="65">
        <f t="shared" si="9"/>
        <v>101.2</v>
      </c>
      <c r="DO6" s="65">
        <f t="shared" si="9"/>
        <v>104.3</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26</v>
      </c>
      <c r="H7" s="61" t="str">
        <f t="shared" si="10"/>
        <v>大阪府　大阪市</v>
      </c>
      <c r="I7" s="61" t="str">
        <f t="shared" si="10"/>
        <v>靭地下駐車場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22</v>
      </c>
      <c r="S7" s="63" t="str">
        <f t="shared" si="10"/>
        <v>公共施設</v>
      </c>
      <c r="T7" s="63" t="str">
        <f t="shared" si="10"/>
        <v>有</v>
      </c>
      <c r="U7" s="64">
        <f t="shared" si="10"/>
        <v>9000</v>
      </c>
      <c r="V7" s="64">
        <f t="shared" si="10"/>
        <v>255</v>
      </c>
      <c r="W7" s="64">
        <f t="shared" si="10"/>
        <v>400</v>
      </c>
      <c r="X7" s="63" t="str">
        <f t="shared" si="10"/>
        <v>利用料金制</v>
      </c>
      <c r="Y7" s="65" t="str">
        <f>Y8</f>
        <v>-</v>
      </c>
      <c r="Z7" s="65" t="str">
        <f t="shared" ref="Z7:AH7" si="11">Z8</f>
        <v>-</v>
      </c>
      <c r="AA7" s="65">
        <f t="shared" si="11"/>
        <v>297</v>
      </c>
      <c r="AB7" s="65">
        <f t="shared" si="11"/>
        <v>297</v>
      </c>
      <c r="AC7" s="65">
        <f t="shared" si="11"/>
        <v>336</v>
      </c>
      <c r="AD7" s="65">
        <f t="shared" si="11"/>
        <v>106.2</v>
      </c>
      <c r="AE7" s="65">
        <f t="shared" si="11"/>
        <v>108.7</v>
      </c>
      <c r="AF7" s="65">
        <f t="shared" si="11"/>
        <v>121</v>
      </c>
      <c r="AG7" s="65">
        <f t="shared" si="11"/>
        <v>123.7</v>
      </c>
      <c r="AH7" s="65">
        <f t="shared" si="11"/>
        <v>126</v>
      </c>
      <c r="AI7" s="62"/>
      <c r="AJ7" s="65" t="str">
        <f>AJ8</f>
        <v>-</v>
      </c>
      <c r="AK7" s="65" t="str">
        <f t="shared" ref="AK7:AS7" si="12">AK8</f>
        <v>-</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t="str">
        <f>AU8</f>
        <v>-</v>
      </c>
      <c r="AV7" s="66" t="str">
        <f t="shared" ref="AV7:BD7" si="13">AV8</f>
        <v>-</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t="str">
        <f>BF8</f>
        <v>-</v>
      </c>
      <c r="BG7" s="65" t="str">
        <f t="shared" ref="BG7:BO7" si="14">BG8</f>
        <v>-</v>
      </c>
      <c r="BH7" s="65">
        <f t="shared" si="14"/>
        <v>66</v>
      </c>
      <c r="BI7" s="65">
        <f t="shared" si="14"/>
        <v>66</v>
      </c>
      <c r="BJ7" s="65">
        <f t="shared" si="14"/>
        <v>70</v>
      </c>
      <c r="BK7" s="65">
        <f t="shared" si="14"/>
        <v>13.1</v>
      </c>
      <c r="BL7" s="65">
        <f t="shared" si="14"/>
        <v>15.5</v>
      </c>
      <c r="BM7" s="65">
        <f t="shared" si="14"/>
        <v>12.9</v>
      </c>
      <c r="BN7" s="65">
        <f t="shared" si="14"/>
        <v>10.6</v>
      </c>
      <c r="BO7" s="65">
        <f t="shared" si="14"/>
        <v>13.9</v>
      </c>
      <c r="BP7" s="62"/>
      <c r="BQ7" s="66" t="str">
        <f>BQ8</f>
        <v>-</v>
      </c>
      <c r="BR7" s="66" t="str">
        <f t="shared" ref="BR7:BZ7" si="15">BR8</f>
        <v>-</v>
      </c>
      <c r="BS7" s="66">
        <f t="shared" si="15"/>
        <v>85306</v>
      </c>
      <c r="BT7" s="66">
        <f t="shared" si="15"/>
        <v>83483</v>
      </c>
      <c r="BU7" s="66">
        <f t="shared" si="15"/>
        <v>95048</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135431</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t="str">
        <f>DK8</f>
        <v>-</v>
      </c>
      <c r="DL7" s="65" t="str">
        <f t="shared" ref="DL7:DT7" si="17">DL8</f>
        <v>-</v>
      </c>
      <c r="DM7" s="65">
        <f t="shared" si="17"/>
        <v>103.5</v>
      </c>
      <c r="DN7" s="65">
        <f t="shared" si="17"/>
        <v>101.2</v>
      </c>
      <c r="DO7" s="65">
        <f t="shared" si="17"/>
        <v>104.3</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271004</v>
      </c>
      <c r="D8" s="68">
        <v>47</v>
      </c>
      <c r="E8" s="68">
        <v>14</v>
      </c>
      <c r="F8" s="68">
        <v>0</v>
      </c>
      <c r="G8" s="68">
        <v>26</v>
      </c>
      <c r="H8" s="68" t="s">
        <v>113</v>
      </c>
      <c r="I8" s="68" t="s">
        <v>114</v>
      </c>
      <c r="J8" s="68" t="s">
        <v>115</v>
      </c>
      <c r="K8" s="68" t="s">
        <v>116</v>
      </c>
      <c r="L8" s="68" t="s">
        <v>117</v>
      </c>
      <c r="M8" s="68" t="s">
        <v>118</v>
      </c>
      <c r="N8" s="68"/>
      <c r="O8" s="69" t="s">
        <v>119</v>
      </c>
      <c r="P8" s="70" t="s">
        <v>120</v>
      </c>
      <c r="Q8" s="70" t="s">
        <v>121</v>
      </c>
      <c r="R8" s="71">
        <v>22</v>
      </c>
      <c r="S8" s="70" t="s">
        <v>122</v>
      </c>
      <c r="T8" s="70" t="s">
        <v>123</v>
      </c>
      <c r="U8" s="71">
        <v>9000</v>
      </c>
      <c r="V8" s="71">
        <v>255</v>
      </c>
      <c r="W8" s="71">
        <v>400</v>
      </c>
      <c r="X8" s="70" t="s">
        <v>124</v>
      </c>
      <c r="Y8" s="72" t="s">
        <v>117</v>
      </c>
      <c r="Z8" s="72" t="s">
        <v>117</v>
      </c>
      <c r="AA8" s="72">
        <v>297</v>
      </c>
      <c r="AB8" s="72">
        <v>297</v>
      </c>
      <c r="AC8" s="72">
        <v>336</v>
      </c>
      <c r="AD8" s="72">
        <v>106.2</v>
      </c>
      <c r="AE8" s="72">
        <v>108.7</v>
      </c>
      <c r="AF8" s="72">
        <v>121</v>
      </c>
      <c r="AG8" s="72">
        <v>123.7</v>
      </c>
      <c r="AH8" s="72">
        <v>126</v>
      </c>
      <c r="AI8" s="69">
        <v>275.39999999999998</v>
      </c>
      <c r="AJ8" s="72" t="s">
        <v>117</v>
      </c>
      <c r="AK8" s="72" t="s">
        <v>117</v>
      </c>
      <c r="AL8" s="72">
        <v>0</v>
      </c>
      <c r="AM8" s="72">
        <v>0</v>
      </c>
      <c r="AN8" s="72">
        <v>0</v>
      </c>
      <c r="AO8" s="72">
        <v>23.3</v>
      </c>
      <c r="AP8" s="72">
        <v>19.5</v>
      </c>
      <c r="AQ8" s="72">
        <v>15.7</v>
      </c>
      <c r="AR8" s="72">
        <v>13.8</v>
      </c>
      <c r="AS8" s="72">
        <v>12.6</v>
      </c>
      <c r="AT8" s="69">
        <v>13.3</v>
      </c>
      <c r="AU8" s="73" t="s">
        <v>117</v>
      </c>
      <c r="AV8" s="73" t="s">
        <v>117</v>
      </c>
      <c r="AW8" s="73">
        <v>0</v>
      </c>
      <c r="AX8" s="73">
        <v>0</v>
      </c>
      <c r="AY8" s="73">
        <v>0</v>
      </c>
      <c r="AZ8" s="73">
        <v>526</v>
      </c>
      <c r="BA8" s="73">
        <v>437</v>
      </c>
      <c r="BB8" s="73">
        <v>350</v>
      </c>
      <c r="BC8" s="73">
        <v>309</v>
      </c>
      <c r="BD8" s="73">
        <v>268</v>
      </c>
      <c r="BE8" s="73">
        <v>140</v>
      </c>
      <c r="BF8" s="72" t="s">
        <v>117</v>
      </c>
      <c r="BG8" s="72" t="s">
        <v>117</v>
      </c>
      <c r="BH8" s="72">
        <v>66</v>
      </c>
      <c r="BI8" s="72">
        <v>66</v>
      </c>
      <c r="BJ8" s="72">
        <v>70</v>
      </c>
      <c r="BK8" s="72">
        <v>13.1</v>
      </c>
      <c r="BL8" s="72">
        <v>15.5</v>
      </c>
      <c r="BM8" s="72">
        <v>12.9</v>
      </c>
      <c r="BN8" s="72">
        <v>10.6</v>
      </c>
      <c r="BO8" s="72">
        <v>13.9</v>
      </c>
      <c r="BP8" s="69">
        <v>45.2</v>
      </c>
      <c r="BQ8" s="73" t="s">
        <v>117</v>
      </c>
      <c r="BR8" s="73" t="s">
        <v>117</v>
      </c>
      <c r="BS8" s="73">
        <v>85306</v>
      </c>
      <c r="BT8" s="74">
        <v>83483</v>
      </c>
      <c r="BU8" s="74">
        <v>95048</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135431</v>
      </c>
      <c r="CO8" s="72" t="s">
        <v>117</v>
      </c>
      <c r="CP8" s="72" t="s">
        <v>117</v>
      </c>
      <c r="CQ8" s="72" t="s">
        <v>117</v>
      </c>
      <c r="CR8" s="72" t="s">
        <v>117</v>
      </c>
      <c r="CS8" s="72" t="s">
        <v>117</v>
      </c>
      <c r="CT8" s="72" t="s">
        <v>117</v>
      </c>
      <c r="CU8" s="72" t="s">
        <v>117</v>
      </c>
      <c r="CV8" s="72" t="s">
        <v>117</v>
      </c>
      <c r="CW8" s="72" t="s">
        <v>117</v>
      </c>
      <c r="CX8" s="72" t="s">
        <v>117</v>
      </c>
      <c r="CY8" s="69" t="s">
        <v>117</v>
      </c>
      <c r="CZ8" s="72" t="s">
        <v>117</v>
      </c>
      <c r="DA8" s="72" t="s">
        <v>117</v>
      </c>
      <c r="DB8" s="72">
        <v>0</v>
      </c>
      <c r="DC8" s="72">
        <v>0</v>
      </c>
      <c r="DD8" s="72">
        <v>0</v>
      </c>
      <c r="DE8" s="72">
        <v>329.2</v>
      </c>
      <c r="DF8" s="72">
        <v>205.4</v>
      </c>
      <c r="DG8" s="72">
        <v>155</v>
      </c>
      <c r="DH8" s="72">
        <v>181.2</v>
      </c>
      <c r="DI8" s="72">
        <v>152.4</v>
      </c>
      <c r="DJ8" s="69">
        <v>122.6</v>
      </c>
      <c r="DK8" s="72" t="s">
        <v>117</v>
      </c>
      <c r="DL8" s="72" t="s">
        <v>117</v>
      </c>
      <c r="DM8" s="72">
        <v>103.5</v>
      </c>
      <c r="DN8" s="72">
        <v>101.2</v>
      </c>
      <c r="DO8" s="72">
        <v>104.3</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2018-03-20T04:00:07Z</cp:lastPrinted>
  <dcterms:created xsi:type="dcterms:W3CDTF">2018-02-09T01:49:45Z</dcterms:created>
  <dcterms:modified xsi:type="dcterms:W3CDTF">2018-03-26T02:09:13Z</dcterms:modified>
  <cp:category/>
</cp:coreProperties>
</file>