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CS31" i="4" s="1"/>
  <c r="AB7" i="5"/>
  <c r="AA7" i="5"/>
  <c r="Z7" i="5"/>
  <c r="Y7" i="5"/>
  <c r="U31" i="4" s="1"/>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FE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X31" i="4"/>
  <c r="FE31" i="4"/>
  <c r="EL31" i="4"/>
  <c r="BZ31" i="4"/>
  <c r="BG31" i="4"/>
  <c r="AN31" i="4"/>
  <c r="LJ10" i="4"/>
  <c r="JQ10" i="4"/>
  <c r="HX10" i="4"/>
  <c r="DU10" i="4"/>
  <c r="CF10" i="4"/>
  <c r="AQ10" i="4"/>
  <c r="B10" i="4"/>
  <c r="JQ8" i="4"/>
  <c r="HX8" i="4"/>
  <c r="CF8" i="4"/>
  <c r="AQ8" i="4"/>
  <c r="B8" i="4"/>
  <c r="B6" i="4"/>
  <c r="MI76" i="4" l="1"/>
  <c r="HJ51" i="4"/>
  <c r="MA30" i="4"/>
  <c r="MA51" i="4"/>
  <c r="IT76" i="4"/>
  <c r="CS51" i="4"/>
  <c r="HJ30" i="4"/>
  <c r="CS30" i="4"/>
  <c r="BZ76" i="4"/>
  <c r="C11" i="5"/>
  <c r="D11" i="5"/>
  <c r="E11" i="5"/>
  <c r="B11" i="5"/>
  <c r="BK76" i="4" l="1"/>
  <c r="LH51" i="4"/>
  <c r="GQ30" i="4"/>
  <c r="LT76" i="4"/>
  <c r="GQ51" i="4"/>
  <c r="LH30" i="4"/>
  <c r="BZ30" i="4"/>
  <c r="IE76" i="4"/>
  <c r="BZ51" i="4"/>
  <c r="BG30" i="4"/>
  <c r="FX51" i="4"/>
  <c r="KO30" i="4"/>
  <c r="AV76" i="4"/>
  <c r="KO51" i="4"/>
  <c r="LE76" i="4"/>
  <c r="HP76" i="4"/>
  <c r="BG51" i="4"/>
  <c r="FX30" i="4"/>
  <c r="HA76" i="4"/>
  <c r="AN51" i="4"/>
  <c r="FE30" i="4"/>
  <c r="JV51" i="4"/>
  <c r="JV30" i="4"/>
  <c r="AN30" i="4"/>
  <c r="KP76" i="4"/>
  <c r="FE51" i="4"/>
  <c r="AG76" i="4"/>
  <c r="KA76" i="4"/>
  <c r="EL51" i="4"/>
  <c r="JC30" i="4"/>
  <c r="U30" i="4"/>
  <c r="R76" i="4"/>
  <c r="JC51" i="4"/>
  <c r="GL76" i="4"/>
  <c r="U51" i="4"/>
  <c r="EL30" i="4"/>
</calcChain>
</file>

<file path=xl/sharedStrings.xml><?xml version="1.0" encoding="utf-8"?>
<sst xmlns="http://schemas.openxmlformats.org/spreadsheetml/2006/main" count="300" uniqueCount="135">
  <si>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</si>
  <si>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</si>
  <si>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</si>
  <si>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</si>
  <si>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</si>
  <si>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</si>
  <si>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</si>
  <si>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</si>
  <si>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</si>
  <si>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</si>
  <si>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</si>
  <si>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</si>
  <si>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</si>
  <si>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</si>
  <si>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</si>
  <si>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</si>
  <si>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</si>
  <si>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</si>
  <si>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</si>
  <si>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</si>
  <si>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</si>
  <si>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</si>
  <si>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</si>
  <si>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</si>
  <si>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</si>
  <si>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</si>
  <si>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</si>
  <si>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</si>
  <si>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</si>
  <si>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</si>
  <si>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</si>
  <si>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</si>
  <si>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</si>
  <si>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</si>
  <si>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</si>
  <si>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</si>
  <si>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</si>
  <si>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</si>
  <si>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</si>
  <si>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</si>
  <si>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</si>
  <si>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</si>
  <si>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</si>
  <si>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</si>
  <si>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</si>
  <si>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</si>
  <si>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</si>
  <si>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</si>
  <si>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</si>
  <si>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</si>
  <si>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</si>
  <si>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</si>
  <si>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</si>
  <si>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</si>
  <si>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</si>
  <si>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</si>
  <si>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</si>
  <si>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</si>
  <si>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</si>
  <si>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</si>
  <si>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</si>
  <si>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</si>
  <si>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</si>
  <si>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</si>
  <si>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</si>
  <si>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</si>
  <si>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</si>
  <si>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</si>
  <si>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</si>
  <si>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</si>
  <si>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</si>
  <si>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</si>
  <si>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</si>
  <si>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</si>
  <si>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</si>
  <si>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</si>
  <si>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</si>
  <si>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</si>
  <si>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</si>
  <si>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</si>
  <si>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</si>
  <si>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</si>
  <si>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</si>
  <si>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</si>
  <si>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</si>
  <si>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</si>
  <si>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</si>
  <si>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</si>
  <si>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</si>
  <si>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</si>
  <si>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</si>
  <si>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</si>
  <si>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</si>
  <si>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</si>
  <si>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</si>
  <si>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</si>
  <si>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</si>
  <si>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</si>
  <si>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</si>
  <si>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</si>
  <si>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</si>
  <si>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</si>
  <si>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</si>
  <si>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</si>
  <si>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</si>
  <si>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</si>
  <si>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</si>
  <si>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</si>
  <si>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</si>
  <si>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</si>
  <si>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</si>
  <si>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</si>
  <si>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</si>
  <si>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大阪府　大阪市</t>
  </si>
  <si>
    <t>靭地下駐車場</t>
  </si>
  <si>
    <t>法非適用</t>
  </si>
  <si>
    <t>駐車場整備事業</t>
  </si>
  <si>
    <t>-</t>
  </si>
  <si>
    <t>Ａ２Ｂ２</t>
  </si>
  <si>
    <t>該当数値なし</t>
  </si>
  <si>
    <t>届出駐車場</t>
  </si>
  <si>
    <t>地下式</t>
  </si>
  <si>
    <t>公共施設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</si>
  <si>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</si>
  <si>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</si>
  <si>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</si>
  <si>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</si>
  <si>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</si>
  <si>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</si>
  <si>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</si>
  <si>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
　類似施設と比較し、低い水準となっておりますが、地上の靭公園テニスコート利用者等、長時間利用目的の車両が多いことが主な要因です。</t>
    <rPh sb="60" eb="62">
      <t>チジョウ</t>
    </rPh>
    <rPh sb="63" eb="64">
      <t>ウツボ</t>
    </rPh>
    <rPh sb="64" eb="66">
      <t>コウエン</t>
    </rPh>
    <rPh sb="72" eb="75">
      <t>リヨウシャ</t>
    </rPh>
    <rPh sb="75" eb="76">
      <t>トウ</t>
    </rPh>
    <rPh sb="82" eb="84">
      <t>モクテキ</t>
    </rPh>
    <phoneticPr fontId="6"/>
  </si>
  <si>
    <t>・①収益的収支比率は、黒字であれば100％以上となる指標です。類似施設と比較した場合に、高い水準を維持しております。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・大阪市の修繕費等の経費は含んでおりません。</t>
    <phoneticPr fontId="6"/>
  </si>
  <si>
    <t>・⑦靱地下駐車場は道路付属物（道路法第2条第2項）であり、敷地の地価を計上しておりません。
・⑧設備投資見込額は、今後10年間で見込む建設改良費・修繕費等の金額です。靱地下駐車場については、今後駐車場収入で更新費用を賄ったうえで収支黒が発生していく見込みです（設備投資見込額はH29.9.25現在のものです）。
・⑩企業債の残高はありません。</t>
    <rPh sb="2" eb="3">
      <t>ウツボ</t>
    </rPh>
    <rPh sb="83" eb="84">
      <t>ウツボ</t>
    </rPh>
    <phoneticPr fontId="6"/>
  </si>
  <si>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また、靱地下駐車場の地上テニスコートにおいては、テニスの世界大会や音楽祭等のイベントが年間を通して開催されており、当該利用層を今後も取り込んでいけるよう、周辺施設との連携や各種利用促進策について、指定管理者と協議してまいります。
・靱地下駐車場は、大阪市駐車基本計画を基に市内の路上駐車違反防止のため本市が管理運営を行っており、今後も同目的達成のため、本市が管理を継続していく方針です。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27" eb="128">
      <t>ウツボ</t>
    </rPh>
    <rPh sb="128" eb="130">
      <t>チカ</t>
    </rPh>
    <rPh sb="130" eb="133">
      <t>チュウシャジョウ</t>
    </rPh>
    <rPh sb="134" eb="136">
      <t>チジョウ</t>
    </rPh>
    <rPh sb="152" eb="154">
      <t>セカイ</t>
    </rPh>
    <rPh sb="154" eb="156">
      <t>タイカイ</t>
    </rPh>
    <rPh sb="157" eb="159">
      <t>オンガク</t>
    </rPh>
    <rPh sb="159" eb="160">
      <t>マツ</t>
    </rPh>
    <rPh sb="160" eb="161">
      <t>トウ</t>
    </rPh>
    <rPh sb="167" eb="169">
      <t>ネンカン</t>
    </rPh>
    <rPh sb="170" eb="171">
      <t>ツウ</t>
    </rPh>
    <rPh sb="173" eb="175">
      <t>カイサイ</t>
    </rPh>
    <rPh sb="181" eb="183">
      <t>トウガイ</t>
    </rPh>
    <rPh sb="183" eb="185">
      <t>リヨウ</t>
    </rPh>
    <rPh sb="185" eb="186">
      <t>ソウ</t>
    </rPh>
    <rPh sb="187" eb="189">
      <t>コンゴ</t>
    </rPh>
    <rPh sb="228" eb="230">
      <t>キョウギ</t>
    </rPh>
    <rPh sb="240" eb="241">
      <t>ウツボ</t>
    </rPh>
    <rPh sb="241" eb="243">
      <t>チカ</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</si>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</sst>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297</c:v>
                </c:pt>
                <c:pt idx="3">
                  <c:v>297</c:v>
                </c:pt>
                <c:pt idx="4">
                  <c:v>336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2486616"/>
        <c:axId val="3124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2486616"/>
        <c:axId val="312487008"/>
      </c:lineChart>
      <c:dateAx>
        <c:axId val="312486616"/>
        <c:scaling>
          <c:orientation val="minMax"/>
        </c:scaling>
        <c:delete val="1"/>
        <c:axPos val="b"/>
        <c:numFmt formatCode="ge" sourceLinked="1"/>
        <c:majorTickMark val="none"/>
        <c:minorTickMark val="none"/>
        <c:tickLblPos val="none"/>
        <c:crossAx val="312487008"/>
        <c:crosses val="autoZero"/>
        <c:auto val="1"/>
        <c:lblOffset val="100"/>
        <c:baseTimeUnit val="years"/>
      </c:dateAx>
      <c:valAx>
        <c:axId val="31248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8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02873888"/>
        <c:axId val="60287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02873888"/>
        <c:axId val="602874280"/>
      </c:lineChart>
      <c:dateAx>
        <c:axId val="602873888"/>
        <c:scaling>
          <c:orientation val="minMax"/>
        </c:scaling>
        <c:delete val="1"/>
        <c:axPos val="b"/>
        <c:numFmt formatCode="ge" sourceLinked="1"/>
        <c:majorTickMark val="none"/>
        <c:minorTickMark val="none"/>
        <c:tickLblPos val="none"/>
        <c:crossAx val="602874280"/>
        <c:crosses val="autoZero"/>
        <c:auto val="1"/>
        <c:lblOffset val="100"/>
        <c:baseTimeUnit val="years"/>
      </c:dateAx>
      <c:valAx>
        <c:axId val="60287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87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02875064"/>
        <c:axId val="6028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02875064"/>
        <c:axId val="602875456"/>
      </c:lineChart>
      <c:dateAx>
        <c:axId val="602875064"/>
        <c:scaling>
          <c:orientation val="minMax"/>
        </c:scaling>
        <c:delete val="1"/>
        <c:axPos val="b"/>
        <c:numFmt formatCode="ge" sourceLinked="1"/>
        <c:majorTickMark val="none"/>
        <c:minorTickMark val="none"/>
        <c:tickLblPos val="none"/>
        <c:crossAx val="602875456"/>
        <c:crosses val="autoZero"/>
        <c:auto val="1"/>
        <c:lblOffset val="100"/>
        <c:baseTimeUnit val="years"/>
      </c:dateAx>
      <c:valAx>
        <c:axId val="60287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87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02876240"/>
        <c:axId val="60287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02876240"/>
        <c:axId val="602876632"/>
      </c:lineChart>
      <c:dateAx>
        <c:axId val="602876240"/>
        <c:scaling>
          <c:orientation val="minMax"/>
        </c:scaling>
        <c:delete val="1"/>
        <c:axPos val="b"/>
        <c:numFmt formatCode="ge" sourceLinked="1"/>
        <c:majorTickMark val="none"/>
        <c:minorTickMark val="none"/>
        <c:tickLblPos val="none"/>
        <c:crossAx val="602876632"/>
        <c:crosses val="autoZero"/>
        <c:auto val="1"/>
        <c:lblOffset val="100"/>
        <c:baseTimeUnit val="years"/>
      </c:dateAx>
      <c:valAx>
        <c:axId val="60287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87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02877416"/>
        <c:axId val="3136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02877416"/>
        <c:axId val="313647136"/>
      </c:lineChart>
      <c:dateAx>
        <c:axId val="602877416"/>
        <c:scaling>
          <c:orientation val="minMax"/>
        </c:scaling>
        <c:delete val="1"/>
        <c:axPos val="b"/>
        <c:numFmt formatCode="ge" sourceLinked="1"/>
        <c:majorTickMark val="none"/>
        <c:minorTickMark val="none"/>
        <c:tickLblPos val="none"/>
        <c:crossAx val="313647136"/>
        <c:crosses val="autoZero"/>
        <c:auto val="1"/>
        <c:lblOffset val="100"/>
        <c:baseTimeUnit val="years"/>
      </c:dateAx>
      <c:valAx>
        <c:axId val="31364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87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647920"/>
        <c:axId val="31364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647920"/>
        <c:axId val="313648312"/>
      </c:lineChart>
      <c:dateAx>
        <c:axId val="313647920"/>
        <c:scaling>
          <c:orientation val="minMax"/>
        </c:scaling>
        <c:delete val="1"/>
        <c:axPos val="b"/>
        <c:numFmt formatCode="ge" sourceLinked="1"/>
        <c:majorTickMark val="none"/>
        <c:minorTickMark val="none"/>
        <c:tickLblPos val="none"/>
        <c:crossAx val="313648312"/>
        <c:crosses val="autoZero"/>
        <c:auto val="1"/>
        <c:lblOffset val="100"/>
        <c:baseTimeUnit val="years"/>
      </c:dateAx>
      <c:valAx>
        <c:axId val="313648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64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103.5</c:v>
                </c:pt>
                <c:pt idx="3">
                  <c:v>101.2</c:v>
                </c:pt>
                <c:pt idx="4">
                  <c:v>104.3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3649096"/>
        <c:axId val="31364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3649096"/>
        <c:axId val="313649488"/>
      </c:lineChart>
      <c:dateAx>
        <c:axId val="313649096"/>
        <c:scaling>
          <c:orientation val="minMax"/>
        </c:scaling>
        <c:delete val="1"/>
        <c:axPos val="b"/>
        <c:numFmt formatCode="ge" sourceLinked="1"/>
        <c:majorTickMark val="none"/>
        <c:minorTickMark val="none"/>
        <c:tickLblPos val="none"/>
        <c:crossAx val="313649488"/>
        <c:crosses val="autoZero"/>
        <c:auto val="1"/>
        <c:lblOffset val="100"/>
        <c:baseTimeUnit val="years"/>
      </c:dateAx>
      <c:valAx>
        <c:axId val="31364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64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66</c:v>
                </c:pt>
                <c:pt idx="3">
                  <c:v>66</c:v>
                </c:pt>
                <c:pt idx="4">
                  <c:v>70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3650272"/>
        <c:axId val="31365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3650272"/>
        <c:axId val="313650664"/>
      </c:lineChart>
      <c:dateAx>
        <c:axId val="313650272"/>
        <c:scaling>
          <c:orientation val="minMax"/>
        </c:scaling>
        <c:delete val="1"/>
        <c:axPos val="b"/>
        <c:numFmt formatCode="ge" sourceLinked="1"/>
        <c:majorTickMark val="none"/>
        <c:minorTickMark val="none"/>
        <c:tickLblPos val="none"/>
        <c:crossAx val="313650664"/>
        <c:crosses val="autoZero"/>
        <c:auto val="1"/>
        <c:lblOffset val="100"/>
        <c:baseTimeUnit val="years"/>
      </c:dateAx>
      <c:valAx>
        <c:axId val="31365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65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85306</c:v>
                </c:pt>
                <c:pt idx="3">
                  <c:v>83483</c:v>
                </c:pt>
                <c:pt idx="4">
                  <c:v>95048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9541544"/>
        <c:axId val="59954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9541544"/>
        <c:axId val="599541936"/>
      </c:lineChart>
      <c:dateAx>
        <c:axId val="599541544"/>
        <c:scaling>
          <c:orientation val="minMax"/>
        </c:scaling>
        <c:delete val="1"/>
        <c:axPos val="b"/>
        <c:numFmt formatCode="ge" sourceLinked="1"/>
        <c:majorTickMark val="none"/>
        <c:minorTickMark val="none"/>
        <c:tickLblPos val="none"/>
        <c:crossAx val="599541936"/>
        <c:crosses val="autoZero"/>
        <c:auto val="1"/>
        <c:lblOffset val="100"/>
        <c:baseTimeUnit val="years"/>
      </c:dateAx>
      <c:valAx>
        <c:axId val="59954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541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大阪府大阪市　靭地下駐車場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9000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255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400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f>データ!AA7</f>
        <v>297</v>
      </c>
      <c r="BH31" s="117"/>
      <c r="BI31" s="117"/>
      <c r="BJ31" s="117"/>
      <c r="BK31" s="117"/>
      <c r="BL31" s="117"/>
      <c r="BM31" s="117"/>
      <c r="BN31" s="117"/>
      <c r="BO31" s="117"/>
      <c r="BP31" s="117"/>
      <c r="BQ31" s="117"/>
      <c r="BR31" s="117"/>
      <c r="BS31" s="117"/>
      <c r="BT31" s="117"/>
      <c r="BU31" s="117"/>
      <c r="BV31" s="117"/>
      <c r="BW31" s="117"/>
      <c r="BX31" s="117"/>
      <c r="BY31" s="117"/>
      <c r="BZ31" s="117">
        <f>データ!AB7</f>
        <v>297</v>
      </c>
      <c r="CA31" s="117"/>
      <c r="CB31" s="117"/>
      <c r="CC31" s="117"/>
      <c r="CD31" s="117"/>
      <c r="CE31" s="117"/>
      <c r="CF31" s="117"/>
      <c r="CG31" s="117"/>
      <c r="CH31" s="117"/>
      <c r="CI31" s="117"/>
      <c r="CJ31" s="117"/>
      <c r="CK31" s="117"/>
      <c r="CL31" s="117"/>
      <c r="CM31" s="117"/>
      <c r="CN31" s="117"/>
      <c r="CO31" s="117"/>
      <c r="CP31" s="117"/>
      <c r="CQ31" s="117"/>
      <c r="CR31" s="117"/>
      <c r="CS31" s="117">
        <f>データ!AC7</f>
        <v>336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f>データ!DM7</f>
        <v>103.5</v>
      </c>
      <c r="KP31" s="119"/>
      <c r="KQ31" s="119"/>
      <c r="KR31" s="119"/>
      <c r="KS31" s="119"/>
      <c r="KT31" s="119"/>
      <c r="KU31" s="119"/>
      <c r="KV31" s="119"/>
      <c r="KW31" s="119"/>
      <c r="KX31" s="119"/>
      <c r="KY31" s="119"/>
      <c r="KZ31" s="119"/>
      <c r="LA31" s="119"/>
      <c r="LB31" s="119"/>
      <c r="LC31" s="119"/>
      <c r="LD31" s="119"/>
      <c r="LE31" s="119"/>
      <c r="LF31" s="119"/>
      <c r="LG31" s="120"/>
      <c r="LH31" s="118">
        <f>データ!DN7</f>
        <v>101.2</v>
      </c>
      <c r="LI31" s="119"/>
      <c r="LJ31" s="119"/>
      <c r="LK31" s="119"/>
      <c r="LL31" s="119"/>
      <c r="LM31" s="119"/>
      <c r="LN31" s="119"/>
      <c r="LO31" s="119"/>
      <c r="LP31" s="119"/>
      <c r="LQ31" s="119"/>
      <c r="LR31" s="119"/>
      <c r="LS31" s="119"/>
      <c r="LT31" s="119"/>
      <c r="LU31" s="119"/>
      <c r="LV31" s="119"/>
      <c r="LW31" s="119"/>
      <c r="LX31" s="119"/>
      <c r="LY31" s="119"/>
      <c r="LZ31" s="120"/>
      <c r="MA31" s="118">
        <f>データ!DO7</f>
        <v>104.3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130</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f>データ!BH7</f>
        <v>66</v>
      </c>
      <c r="FY52" s="117"/>
      <c r="FZ52" s="117"/>
      <c r="GA52" s="117"/>
      <c r="GB52" s="117"/>
      <c r="GC52" s="117"/>
      <c r="GD52" s="117"/>
      <c r="GE52" s="117"/>
      <c r="GF52" s="117"/>
      <c r="GG52" s="117"/>
      <c r="GH52" s="117"/>
      <c r="GI52" s="117"/>
      <c r="GJ52" s="117"/>
      <c r="GK52" s="117"/>
      <c r="GL52" s="117"/>
      <c r="GM52" s="117"/>
      <c r="GN52" s="117"/>
      <c r="GO52" s="117"/>
      <c r="GP52" s="117"/>
      <c r="GQ52" s="117">
        <f>データ!BI7</f>
        <v>66</v>
      </c>
      <c r="GR52" s="117"/>
      <c r="GS52" s="117"/>
      <c r="GT52" s="117"/>
      <c r="GU52" s="117"/>
      <c r="GV52" s="117"/>
      <c r="GW52" s="117"/>
      <c r="GX52" s="117"/>
      <c r="GY52" s="117"/>
      <c r="GZ52" s="117"/>
      <c r="HA52" s="117"/>
      <c r="HB52" s="117"/>
      <c r="HC52" s="117"/>
      <c r="HD52" s="117"/>
      <c r="HE52" s="117"/>
      <c r="HF52" s="117"/>
      <c r="HG52" s="117"/>
      <c r="HH52" s="117"/>
      <c r="HI52" s="117"/>
      <c r="HJ52" s="117">
        <f>データ!BJ7</f>
        <v>70</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f>データ!BS7</f>
        <v>85306</v>
      </c>
      <c r="KP52" s="125"/>
      <c r="KQ52" s="125"/>
      <c r="KR52" s="125"/>
      <c r="KS52" s="125"/>
      <c r="KT52" s="125"/>
      <c r="KU52" s="125"/>
      <c r="KV52" s="125"/>
      <c r="KW52" s="125"/>
      <c r="KX52" s="125"/>
      <c r="KY52" s="125"/>
      <c r="KZ52" s="125"/>
      <c r="LA52" s="125"/>
      <c r="LB52" s="125"/>
      <c r="LC52" s="125"/>
      <c r="LD52" s="125"/>
      <c r="LE52" s="125"/>
      <c r="LF52" s="125"/>
      <c r="LG52" s="125"/>
      <c r="LH52" s="125">
        <f>データ!BT7</f>
        <v>83483</v>
      </c>
      <c r="LI52" s="125"/>
      <c r="LJ52" s="125"/>
      <c r="LK52" s="125"/>
      <c r="LL52" s="125"/>
      <c r="LM52" s="125"/>
      <c r="LN52" s="125"/>
      <c r="LO52" s="125"/>
      <c r="LP52" s="125"/>
      <c r="LQ52" s="125"/>
      <c r="LR52" s="125"/>
      <c r="LS52" s="125"/>
      <c r="LT52" s="125"/>
      <c r="LU52" s="125"/>
      <c r="LV52" s="125"/>
      <c r="LW52" s="125"/>
      <c r="LX52" s="125"/>
      <c r="LY52" s="125"/>
      <c r="LZ52" s="125"/>
      <c r="MA52" s="125">
        <f>データ!BU7</f>
        <v>95048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7" t="s">
        <v>133</v>
      </c>
      <c r="NE66" s="128"/>
      <c r="NF66" s="128"/>
      <c r="NG66" s="128"/>
      <c r="NH66" s="128"/>
      <c r="NI66" s="128"/>
      <c r="NJ66" s="128"/>
      <c r="NK66" s="128"/>
      <c r="NL66" s="128"/>
      <c r="NM66" s="128"/>
      <c r="NN66" s="128"/>
      <c r="NO66" s="128"/>
      <c r="NP66" s="128"/>
      <c r="NQ66" s="128"/>
      <c r="NR66" s="129"/>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7"/>
      <c r="NE67" s="128"/>
      <c r="NF67" s="128"/>
      <c r="NG67" s="128"/>
      <c r="NH67" s="128"/>
      <c r="NI67" s="128"/>
      <c r="NJ67" s="128"/>
      <c r="NK67" s="128"/>
      <c r="NL67" s="128"/>
      <c r="NM67" s="128"/>
      <c r="NN67" s="128"/>
      <c r="NO67" s="128"/>
      <c r="NP67" s="128"/>
      <c r="NQ67" s="128"/>
      <c r="NR67" s="129"/>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7"/>
      <c r="NE68" s="128"/>
      <c r="NF68" s="128"/>
      <c r="NG68" s="128"/>
      <c r="NH68" s="128"/>
      <c r="NI68" s="128"/>
      <c r="NJ68" s="128"/>
      <c r="NK68" s="128"/>
      <c r="NL68" s="128"/>
      <c r="NM68" s="128"/>
      <c r="NN68" s="128"/>
      <c r="NO68" s="128"/>
      <c r="NP68" s="128"/>
      <c r="NQ68" s="128"/>
      <c r="NR68" s="129"/>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7"/>
      <c r="NE69" s="128"/>
      <c r="NF69" s="128"/>
      <c r="NG69" s="128"/>
      <c r="NH69" s="128"/>
      <c r="NI69" s="128"/>
      <c r="NJ69" s="128"/>
      <c r="NK69" s="128"/>
      <c r="NL69" s="128"/>
      <c r="NM69" s="128"/>
      <c r="NN69" s="128"/>
      <c r="NO69" s="128"/>
      <c r="NP69" s="128"/>
      <c r="NQ69" s="128"/>
      <c r="NR69" s="129"/>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7"/>
      <c r="NE70" s="128"/>
      <c r="NF70" s="128"/>
      <c r="NG70" s="128"/>
      <c r="NH70" s="128"/>
      <c r="NI70" s="128"/>
      <c r="NJ70" s="128"/>
      <c r="NK70" s="128"/>
      <c r="NL70" s="128"/>
      <c r="NM70" s="128"/>
      <c r="NN70" s="128"/>
      <c r="NO70" s="128"/>
      <c r="NP70" s="128"/>
      <c r="NQ70" s="128"/>
      <c r="NR70" s="129"/>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7"/>
      <c r="NE71" s="128"/>
      <c r="NF71" s="128"/>
      <c r="NG71" s="128"/>
      <c r="NH71" s="128"/>
      <c r="NI71" s="128"/>
      <c r="NJ71" s="128"/>
      <c r="NK71" s="128"/>
      <c r="NL71" s="128"/>
      <c r="NM71" s="128"/>
      <c r="NN71" s="128"/>
      <c r="NO71" s="128"/>
      <c r="NP71" s="128"/>
      <c r="NQ71" s="128"/>
      <c r="NR71" s="129"/>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7"/>
      <c r="NE72" s="128"/>
      <c r="NF72" s="128"/>
      <c r="NG72" s="128"/>
      <c r="NH72" s="128"/>
      <c r="NI72" s="128"/>
      <c r="NJ72" s="128"/>
      <c r="NK72" s="128"/>
      <c r="NL72" s="128"/>
      <c r="NM72" s="128"/>
      <c r="NN72" s="128"/>
      <c r="NO72" s="128"/>
      <c r="NP72" s="128"/>
      <c r="NQ72" s="128"/>
      <c r="NR72" s="129"/>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7"/>
      <c r="NE73" s="128"/>
      <c r="NF73" s="128"/>
      <c r="NG73" s="128"/>
      <c r="NH73" s="128"/>
      <c r="NI73" s="128"/>
      <c r="NJ73" s="128"/>
      <c r="NK73" s="128"/>
      <c r="NL73" s="128"/>
      <c r="NM73" s="128"/>
      <c r="NN73" s="128"/>
      <c r="NO73" s="128"/>
      <c r="NP73" s="128"/>
      <c r="NQ73" s="128"/>
      <c r="NR73" s="129"/>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7"/>
      <c r="NE74" s="128"/>
      <c r="NF74" s="128"/>
      <c r="NG74" s="128"/>
      <c r="NH74" s="128"/>
      <c r="NI74" s="128"/>
      <c r="NJ74" s="128"/>
      <c r="NK74" s="128"/>
      <c r="NL74" s="128"/>
      <c r="NM74" s="128"/>
      <c r="NN74" s="128"/>
      <c r="NO74" s="128"/>
      <c r="NP74" s="128"/>
      <c r="NQ74" s="128"/>
      <c r="NR74" s="129"/>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7"/>
      <c r="NE75" s="128"/>
      <c r="NF75" s="128"/>
      <c r="NG75" s="128"/>
      <c r="NH75" s="128"/>
      <c r="NI75" s="128"/>
      <c r="NJ75" s="128"/>
      <c r="NK75" s="128"/>
      <c r="NL75" s="128"/>
      <c r="NM75" s="128"/>
      <c r="NN75" s="128"/>
      <c r="NO75" s="128"/>
      <c r="NP75" s="128"/>
      <c r="NQ75" s="128"/>
      <c r="NR75" s="129"/>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135431</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7"/>
      <c r="NE76" s="128"/>
      <c r="NF76" s="128"/>
      <c r="NG76" s="128"/>
      <c r="NH76" s="128"/>
      <c r="NI76" s="128"/>
      <c r="NJ76" s="128"/>
      <c r="NK76" s="128"/>
      <c r="NL76" s="128"/>
      <c r="NM76" s="128"/>
      <c r="NN76" s="128"/>
      <c r="NO76" s="128"/>
      <c r="NP76" s="128"/>
      <c r="NQ76" s="128"/>
      <c r="NR76" s="129"/>
    </row>
    <row r="77" spans="1:382" ht="13.5" customHeight="1">
      <c r="A77" s="2"/>
      <c r="B77" s="23"/>
      <c r="C77" s="5"/>
      <c r="D77" s="5"/>
      <c r="E77" s="5"/>
      <c r="F77" s="5"/>
      <c r="I77" s="145" t="s">
        <v>27</v>
      </c>
      <c r="J77" s="145"/>
      <c r="K77" s="145"/>
      <c r="L77" s="145"/>
      <c r="M77" s="145"/>
      <c r="N77" s="145"/>
      <c r="O77" s="145"/>
      <c r="P77" s="145"/>
      <c r="Q77" s="145"/>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5" t="s">
        <v>27</v>
      </c>
      <c r="JS77" s="145"/>
      <c r="JT77" s="145"/>
      <c r="JU77" s="145"/>
      <c r="JV77" s="145"/>
      <c r="JW77" s="145"/>
      <c r="JX77" s="145"/>
      <c r="JY77" s="145"/>
      <c r="JZ77" s="145"/>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7"/>
      <c r="NE77" s="128"/>
      <c r="NF77" s="128"/>
      <c r="NG77" s="128"/>
      <c r="NH77" s="128"/>
      <c r="NI77" s="128"/>
      <c r="NJ77" s="128"/>
      <c r="NK77" s="128"/>
      <c r="NL77" s="128"/>
      <c r="NM77" s="128"/>
      <c r="NN77" s="128"/>
      <c r="NO77" s="128"/>
      <c r="NP77" s="128"/>
      <c r="NQ77" s="128"/>
      <c r="NR77" s="129"/>
    </row>
    <row r="78" spans="1:382" ht="13.5" customHeight="1">
      <c r="A78" s="2"/>
      <c r="B78" s="23"/>
      <c r="C78" s="5"/>
      <c r="D78" s="5"/>
      <c r="E78" s="5"/>
      <c r="F78" s="5"/>
      <c r="I78" s="145" t="s">
        <v>29</v>
      </c>
      <c r="J78" s="145"/>
      <c r="K78" s="145"/>
      <c r="L78" s="145"/>
      <c r="M78" s="145"/>
      <c r="N78" s="145"/>
      <c r="O78" s="145"/>
      <c r="P78" s="145"/>
      <c r="Q78" s="145"/>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5" t="s">
        <v>29</v>
      </c>
      <c r="JS78" s="145"/>
      <c r="JT78" s="145"/>
      <c r="JU78" s="145"/>
      <c r="JV78" s="145"/>
      <c r="JW78" s="145"/>
      <c r="JX78" s="145"/>
      <c r="JY78" s="145"/>
      <c r="JZ78" s="145"/>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27"/>
      <c r="NE78" s="128"/>
      <c r="NF78" s="128"/>
      <c r="NG78" s="128"/>
      <c r="NH78" s="128"/>
      <c r="NI78" s="128"/>
      <c r="NJ78" s="128"/>
      <c r="NK78" s="128"/>
      <c r="NL78" s="128"/>
      <c r="NM78" s="128"/>
      <c r="NN78" s="128"/>
      <c r="NO78" s="128"/>
      <c r="NP78" s="128"/>
      <c r="NQ78" s="128"/>
      <c r="NR78" s="129"/>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7"/>
      <c r="NE79" s="128"/>
      <c r="NF79" s="128"/>
      <c r="NG79" s="128"/>
      <c r="NH79" s="128"/>
      <c r="NI79" s="128"/>
      <c r="NJ79" s="128"/>
      <c r="NK79" s="128"/>
      <c r="NL79" s="128"/>
      <c r="NM79" s="128"/>
      <c r="NN79" s="128"/>
      <c r="NO79" s="128"/>
      <c r="NP79" s="128"/>
      <c r="NQ79" s="128"/>
      <c r="NR79" s="129"/>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27"/>
      <c r="NE80" s="128"/>
      <c r="NF80" s="128"/>
      <c r="NG80" s="128"/>
      <c r="NH80" s="128"/>
      <c r="NI80" s="128"/>
      <c r="NJ80" s="128"/>
      <c r="NK80" s="128"/>
      <c r="NL80" s="128"/>
      <c r="NM80" s="128"/>
      <c r="NN80" s="128"/>
      <c r="NO80" s="128"/>
      <c r="NP80" s="128"/>
      <c r="NQ80" s="128"/>
      <c r="NR80" s="129"/>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27"/>
      <c r="NE81" s="128"/>
      <c r="NF81" s="128"/>
      <c r="NG81" s="128"/>
      <c r="NH81" s="128"/>
      <c r="NI81" s="128"/>
      <c r="NJ81" s="128"/>
      <c r="NK81" s="128"/>
      <c r="NL81" s="128"/>
      <c r="NM81" s="128"/>
      <c r="NN81" s="128"/>
      <c r="NO81" s="128"/>
      <c r="NP81" s="128"/>
      <c r="NQ81" s="128"/>
      <c r="NR81" s="129"/>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30"/>
      <c r="NE82" s="131"/>
      <c r="NF82" s="131"/>
      <c r="NG82" s="131"/>
      <c r="NH82" s="131"/>
      <c r="NI82" s="131"/>
      <c r="NJ82" s="131"/>
      <c r="NK82" s="131"/>
      <c r="NL82" s="131"/>
      <c r="NM82" s="131"/>
      <c r="NN82" s="131"/>
      <c r="NO82" s="131"/>
      <c r="NP82" s="131"/>
      <c r="NQ82" s="131"/>
      <c r="NR82" s="132"/>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26</v>
      </c>
      <c r="H6" s="61" t="str">
        <f>SUBSTITUTE(H8,"　","")</f>
        <v>大阪府大阪市</v>
      </c>
      <c r="I6" s="61" t="str">
        <f t="shared" si="1"/>
        <v>靭地下駐車場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22</v>
      </c>
      <c r="S6" s="63" t="str">
        <f t="shared" si="1"/>
        <v>公共施設</v>
      </c>
      <c r="T6" s="63" t="str">
        <f t="shared" si="1"/>
        <v>有</v>
      </c>
      <c r="U6" s="64">
        <f t="shared" si="1"/>
        <v>9000</v>
      </c>
      <c r="V6" s="64">
        <f t="shared" si="1"/>
        <v>255</v>
      </c>
      <c r="W6" s="64">
        <f t="shared" si="1"/>
        <v>400</v>
      </c>
      <c r="X6" s="63" t="str">
        <f t="shared" si="1"/>
        <v>利用料金制</v>
      </c>
      <c r="Y6" s="65" t="e">
        <f>IF(Y8="-",NA(),Y8)</f>
        <v>#N/A</v>
      </c>
      <c r="Z6" s="65" t="e">
        <f t="shared" ref="Z6:AH6" si="2">IF(Z8="-",NA(),Z8)</f>
        <v>#N/A</v>
      </c>
      <c r="AA6" s="65">
        <f t="shared" si="2"/>
        <v>297</v>
      </c>
      <c r="AB6" s="65">
        <f t="shared" si="2"/>
        <v>297</v>
      </c>
      <c r="AC6" s="65">
        <f t="shared" si="2"/>
        <v>336</v>
      </c>
      <c r="AD6" s="65">
        <f t="shared" si="2"/>
        <v>106.2</v>
      </c>
      <c r="AE6" s="65">
        <f t="shared" si="2"/>
        <v>108.7</v>
      </c>
      <c r="AF6" s="65">
        <f t="shared" si="2"/>
        <v>121</v>
      </c>
      <c r="AG6" s="65">
        <f t="shared" si="2"/>
        <v>123.7</v>
      </c>
      <c r="AH6" s="65">
        <f t="shared" si="2"/>
        <v>126</v>
      </c>
      <c r="AI6" s="62" t="str">
        <f>IF(AI8="-","",IF(AI8="-","【-】","【"&amp;SUBSTITUTE(TEXT(AI8,"#,##0.0"),"-","△")&amp;"】"))</f>
        <v>【275.4】</v>
      </c>
      <c r="AJ6" s="65" t="e">
        <f>IF(AJ8="-",NA(),AJ8)</f>
        <v>#N/A</v>
      </c>
      <c r="AK6" s="65" t="e">
        <f t="shared" ref="AK6:AS6" si="3">IF(AK8="-",NA(),AK8)</f>
        <v>#N/A</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t="e">
        <f>IF(AU8="-",NA(),AU8)</f>
        <v>#N/A</v>
      </c>
      <c r="AV6" s="66" t="e">
        <f t="shared" ref="AV6:BD6" si="4">IF(AV8="-",NA(),AV8)</f>
        <v>#N/A</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t="e">
        <f>IF(BF8="-",NA(),BF8)</f>
        <v>#N/A</v>
      </c>
      <c r="BG6" s="65" t="e">
        <f t="shared" ref="BG6:BO6" si="5">IF(BG8="-",NA(),BG8)</f>
        <v>#N/A</v>
      </c>
      <c r="BH6" s="65">
        <f t="shared" si="5"/>
        <v>66</v>
      </c>
      <c r="BI6" s="65">
        <f t="shared" si="5"/>
        <v>66</v>
      </c>
      <c r="BJ6" s="65">
        <f t="shared" si="5"/>
        <v>70</v>
      </c>
      <c r="BK6" s="65">
        <f t="shared" si="5"/>
        <v>13.1</v>
      </c>
      <c r="BL6" s="65">
        <f t="shared" si="5"/>
        <v>15.5</v>
      </c>
      <c r="BM6" s="65">
        <f t="shared" si="5"/>
        <v>12.9</v>
      </c>
      <c r="BN6" s="65">
        <f t="shared" si="5"/>
        <v>10.6</v>
      </c>
      <c r="BO6" s="65">
        <f t="shared" si="5"/>
        <v>13.9</v>
      </c>
      <c r="BP6" s="62" t="str">
        <f>IF(BP8="-","",IF(BP8="-","【-】","【"&amp;SUBSTITUTE(TEXT(BP8,"#,##0.0"),"-","△")&amp;"】"))</f>
        <v>【45.2】</v>
      </c>
      <c r="BQ6" s="66" t="e">
        <f>IF(BQ8="-",NA(),BQ8)</f>
        <v>#N/A</v>
      </c>
      <c r="BR6" s="66" t="e">
        <f t="shared" ref="BR6:BZ6" si="6">IF(BR8="-",NA(),BR8)</f>
        <v>#N/A</v>
      </c>
      <c r="BS6" s="66">
        <f t="shared" si="6"/>
        <v>85306</v>
      </c>
      <c r="BT6" s="66">
        <f t="shared" si="6"/>
        <v>83483</v>
      </c>
      <c r="BU6" s="66">
        <f t="shared" si="6"/>
        <v>95048</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135431</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t="e">
        <f>IF(DK8="-",NA(),DK8)</f>
        <v>#N/A</v>
      </c>
      <c r="DL6" s="65" t="e">
        <f t="shared" ref="DL6:DT6" si="9">IF(DL8="-",NA(),DL8)</f>
        <v>#N/A</v>
      </c>
      <c r="DM6" s="65">
        <f t="shared" si="9"/>
        <v>103.5</v>
      </c>
      <c r="DN6" s="65">
        <f t="shared" si="9"/>
        <v>101.2</v>
      </c>
      <c r="DO6" s="65">
        <f t="shared" si="9"/>
        <v>104.3</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26</v>
      </c>
      <c r="H7" s="61" t="str">
        <f t="shared" si="10"/>
        <v>大阪府　大阪市</v>
      </c>
      <c r="I7" s="61" t="str">
        <f t="shared" si="10"/>
        <v>靭地下駐車場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22</v>
      </c>
      <c r="S7" s="63" t="str">
        <f t="shared" si="10"/>
        <v>公共施設</v>
      </c>
      <c r="T7" s="63" t="str">
        <f t="shared" si="10"/>
        <v>有</v>
      </c>
      <c r="U7" s="64">
        <f t="shared" si="10"/>
        <v>9000</v>
      </c>
      <c r="V7" s="64">
        <f t="shared" si="10"/>
        <v>255</v>
      </c>
      <c r="W7" s="64">
        <f t="shared" si="10"/>
        <v>400</v>
      </c>
      <c r="X7" s="63" t="str">
        <f t="shared" si="10"/>
        <v>利用料金制</v>
      </c>
      <c r="Y7" s="65" t="str">
        <f>Y8</f>
        <v>-</v>
      </c>
      <c r="Z7" s="65" t="str">
        <f t="shared" ref="Z7:AH7" si="11">Z8</f>
        <v>-</v>
      </c>
      <c r="AA7" s="65">
        <f t="shared" si="11"/>
        <v>297</v>
      </c>
      <c r="AB7" s="65">
        <f t="shared" si="11"/>
        <v>297</v>
      </c>
      <c r="AC7" s="65">
        <f t="shared" si="11"/>
        <v>336</v>
      </c>
      <c r="AD7" s="65">
        <f t="shared" si="11"/>
        <v>106.2</v>
      </c>
      <c r="AE7" s="65">
        <f t="shared" si="11"/>
        <v>108.7</v>
      </c>
      <c r="AF7" s="65">
        <f t="shared" si="11"/>
        <v>121</v>
      </c>
      <c r="AG7" s="65">
        <f t="shared" si="11"/>
        <v>123.7</v>
      </c>
      <c r="AH7" s="65">
        <f t="shared" si="11"/>
        <v>126</v>
      </c>
      <c r="AI7" s="62"/>
      <c r="AJ7" s="65" t="str">
        <f>AJ8</f>
        <v>-</v>
      </c>
      <c r="AK7" s="65" t="str">
        <f t="shared" ref="AK7:AS7" si="12">AK8</f>
        <v>-</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t="str">
        <f>AU8</f>
        <v>-</v>
      </c>
      <c r="AV7" s="66" t="str">
        <f t="shared" ref="AV7:BD7" si="13">AV8</f>
        <v>-</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t="str">
        <f>BF8</f>
        <v>-</v>
      </c>
      <c r="BG7" s="65" t="str">
        <f t="shared" ref="BG7:BO7" si="14">BG8</f>
        <v>-</v>
      </c>
      <c r="BH7" s="65">
        <f t="shared" si="14"/>
        <v>66</v>
      </c>
      <c r="BI7" s="65">
        <f t="shared" si="14"/>
        <v>66</v>
      </c>
      <c r="BJ7" s="65">
        <f t="shared" si="14"/>
        <v>70</v>
      </c>
      <c r="BK7" s="65">
        <f t="shared" si="14"/>
        <v>13.1</v>
      </c>
      <c r="BL7" s="65">
        <f t="shared" si="14"/>
        <v>15.5</v>
      </c>
      <c r="BM7" s="65">
        <f t="shared" si="14"/>
        <v>12.9</v>
      </c>
      <c r="BN7" s="65">
        <f t="shared" si="14"/>
        <v>10.6</v>
      </c>
      <c r="BO7" s="65">
        <f t="shared" si="14"/>
        <v>13.9</v>
      </c>
      <c r="BP7" s="62"/>
      <c r="BQ7" s="66" t="str">
        <f>BQ8</f>
        <v>-</v>
      </c>
      <c r="BR7" s="66" t="str">
        <f t="shared" ref="BR7:BZ7" si="15">BR8</f>
        <v>-</v>
      </c>
      <c r="BS7" s="66">
        <f t="shared" si="15"/>
        <v>85306</v>
      </c>
      <c r="BT7" s="66">
        <f t="shared" si="15"/>
        <v>83483</v>
      </c>
      <c r="BU7" s="66">
        <f t="shared" si="15"/>
        <v>95048</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135431</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t="str">
        <f>DK8</f>
        <v>-</v>
      </c>
      <c r="DL7" s="65" t="str">
        <f t="shared" ref="DL7:DT7" si="17">DL8</f>
        <v>-</v>
      </c>
      <c r="DM7" s="65">
        <f t="shared" si="17"/>
        <v>103.5</v>
      </c>
      <c r="DN7" s="65">
        <f t="shared" si="17"/>
        <v>101.2</v>
      </c>
      <c r="DO7" s="65">
        <f t="shared" si="17"/>
        <v>104.3</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271004</v>
      </c>
      <c r="D8" s="68">
        <v>47</v>
      </c>
      <c r="E8" s="68">
        <v>14</v>
      </c>
      <c r="F8" s="68">
        <v>0</v>
      </c>
      <c r="G8" s="68">
        <v>26</v>
      </c>
      <c r="H8" s="68" t="s">
        <v>113</v>
      </c>
      <c r="I8" s="68" t="s">
        <v>114</v>
      </c>
      <c r="J8" s="68" t="s">
        <v>115</v>
      </c>
      <c r="K8" s="68" t="s">
        <v>116</v>
      </c>
      <c r="L8" s="68" t="s">
        <v>117</v>
      </c>
      <c r="M8" s="68" t="s">
        <v>118</v>
      </c>
      <c r="N8" s="68"/>
      <c r="O8" s="69" t="s">
        <v>119</v>
      </c>
      <c r="P8" s="70" t="s">
        <v>120</v>
      </c>
      <c r="Q8" s="70" t="s">
        <v>121</v>
      </c>
      <c r="R8" s="71">
        <v>22</v>
      </c>
      <c r="S8" s="70" t="s">
        <v>122</v>
      </c>
      <c r="T8" s="70" t="s">
        <v>123</v>
      </c>
      <c r="U8" s="71">
        <v>9000</v>
      </c>
      <c r="V8" s="71">
        <v>255</v>
      </c>
      <c r="W8" s="71">
        <v>400</v>
      </c>
      <c r="X8" s="70" t="s">
        <v>124</v>
      </c>
      <c r="Y8" s="72" t="s">
        <v>117</v>
      </c>
      <c r="Z8" s="72" t="s">
        <v>117</v>
      </c>
      <c r="AA8" s="72">
        <v>297</v>
      </c>
      <c r="AB8" s="72">
        <v>297</v>
      </c>
      <c r="AC8" s="72">
        <v>336</v>
      </c>
      <c r="AD8" s="72">
        <v>106.2</v>
      </c>
      <c r="AE8" s="72">
        <v>108.7</v>
      </c>
      <c r="AF8" s="72">
        <v>121</v>
      </c>
      <c r="AG8" s="72">
        <v>123.7</v>
      </c>
      <c r="AH8" s="72">
        <v>126</v>
      </c>
      <c r="AI8" s="69">
        <v>275.39999999999998</v>
      </c>
      <c r="AJ8" s="72" t="s">
        <v>117</v>
      </c>
      <c r="AK8" s="72" t="s">
        <v>117</v>
      </c>
      <c r="AL8" s="72">
        <v>0</v>
      </c>
      <c r="AM8" s="72">
        <v>0</v>
      </c>
      <c r="AN8" s="72">
        <v>0</v>
      </c>
      <c r="AO8" s="72">
        <v>23.3</v>
      </c>
      <c r="AP8" s="72">
        <v>19.5</v>
      </c>
      <c r="AQ8" s="72">
        <v>15.7</v>
      </c>
      <c r="AR8" s="72">
        <v>13.8</v>
      </c>
      <c r="AS8" s="72">
        <v>12.6</v>
      </c>
      <c r="AT8" s="69">
        <v>13.3</v>
      </c>
      <c r="AU8" s="73" t="s">
        <v>117</v>
      </c>
      <c r="AV8" s="73" t="s">
        <v>117</v>
      </c>
      <c r="AW8" s="73">
        <v>0</v>
      </c>
      <c r="AX8" s="73">
        <v>0</v>
      </c>
      <c r="AY8" s="73">
        <v>0</v>
      </c>
      <c r="AZ8" s="73">
        <v>526</v>
      </c>
      <c r="BA8" s="73">
        <v>437</v>
      </c>
      <c r="BB8" s="73">
        <v>350</v>
      </c>
      <c r="BC8" s="73">
        <v>309</v>
      </c>
      <c r="BD8" s="73">
        <v>268</v>
      </c>
      <c r="BE8" s="73">
        <v>140</v>
      </c>
      <c r="BF8" s="72" t="s">
        <v>117</v>
      </c>
      <c r="BG8" s="72" t="s">
        <v>117</v>
      </c>
      <c r="BH8" s="72">
        <v>66</v>
      </c>
      <c r="BI8" s="72">
        <v>66</v>
      </c>
      <c r="BJ8" s="72">
        <v>70</v>
      </c>
      <c r="BK8" s="72">
        <v>13.1</v>
      </c>
      <c r="BL8" s="72">
        <v>15.5</v>
      </c>
      <c r="BM8" s="72">
        <v>12.9</v>
      </c>
      <c r="BN8" s="72">
        <v>10.6</v>
      </c>
      <c r="BO8" s="72">
        <v>13.9</v>
      </c>
      <c r="BP8" s="69">
        <v>45.2</v>
      </c>
      <c r="BQ8" s="73" t="s">
        <v>117</v>
      </c>
      <c r="BR8" s="73" t="s">
        <v>117</v>
      </c>
      <c r="BS8" s="73">
        <v>85306</v>
      </c>
      <c r="BT8" s="74">
        <v>83483</v>
      </c>
      <c r="BU8" s="74">
        <v>95048</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135431</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v>0</v>
      </c>
      <c r="DC8" s="72">
        <v>0</v>
      </c>
      <c r="DD8" s="72">
        <v>0</v>
      </c>
      <c r="DE8" s="72">
        <v>329.2</v>
      </c>
      <c r="DF8" s="72">
        <v>205.4</v>
      </c>
      <c r="DG8" s="72">
        <v>155</v>
      </c>
      <c r="DH8" s="72">
        <v>181.2</v>
      </c>
      <c r="DI8" s="72">
        <v>152.4</v>
      </c>
      <c r="DJ8" s="69">
        <v>122.6</v>
      </c>
      <c r="DK8" s="72" t="s">
        <v>117</v>
      </c>
      <c r="DL8" s="72" t="s">
        <v>117</v>
      </c>
      <c r="DM8" s="72">
        <v>103.5</v>
      </c>
      <c r="DN8" s="72">
        <v>101.2</v>
      </c>
      <c r="DO8" s="72">
        <v>104.3</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2018-03-20T04:00:07Z</cp:lastPrinted>
  <dcterms:created xsi:type="dcterms:W3CDTF">2018-02-09T01:49:45Z</dcterms:created>
  <dcterms:modified xsi:type="dcterms:W3CDTF">2018-03-26T02:09:13Z</dcterms:modified>
  <cp:category/>
</cp:coreProperties>
</file>