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5U3u/pOdpJdDa6x9ytDoYVbsnE2AFhM/a0tUVp1nloyWqhCSpA/BJOGauuu8DaQJh4huntUP9nIKa0pNnrjDCQ==" workbookSaltValue="8AmKCJv+Bqm5doRAa4imTA==" workbookSpinCount="100000" lockStructure="1"/>
  <bookViews>
    <workbookView xWindow="7080" yWindow="-36" windowWidth="11052"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LH31" i="4" s="1"/>
  <c r="DM7" i="5"/>
  <c r="DL7" i="5"/>
  <c r="DK7" i="5"/>
  <c r="DI7" i="5"/>
  <c r="MI78" i="4" s="1"/>
  <c r="DH7" i="5"/>
  <c r="LT78" i="4" s="1"/>
  <c r="DG7" i="5"/>
  <c r="DF7" i="5"/>
  <c r="DE7" i="5"/>
  <c r="KA78" i="4" s="1"/>
  <c r="DD7" i="5"/>
  <c r="DC7" i="5"/>
  <c r="DB7" i="5"/>
  <c r="DA7" i="5"/>
  <c r="KP77" i="4" s="1"/>
  <c r="CZ7" i="5"/>
  <c r="KA77" i="4" s="1"/>
  <c r="CN7" i="5"/>
  <c r="CM7" i="5"/>
  <c r="BZ7" i="5"/>
  <c r="MA53" i="4" s="1"/>
  <c r="BY7" i="5"/>
  <c r="BX7" i="5"/>
  <c r="BW7" i="5"/>
  <c r="BV7" i="5"/>
  <c r="JC53" i="4" s="1"/>
  <c r="BU7" i="5"/>
  <c r="MA52" i="4" s="1"/>
  <c r="BT7" i="5"/>
  <c r="BS7" i="5"/>
  <c r="BR7" i="5"/>
  <c r="JV52" i="4" s="1"/>
  <c r="BQ7" i="5"/>
  <c r="JC52" i="4" s="1"/>
  <c r="BO7" i="5"/>
  <c r="BN7" i="5"/>
  <c r="BM7" i="5"/>
  <c r="FX53" i="4" s="1"/>
  <c r="BL7" i="5"/>
  <c r="FE53" i="4" s="1"/>
  <c r="BK7" i="5"/>
  <c r="BJ7" i="5"/>
  <c r="BI7" i="5"/>
  <c r="BH7" i="5"/>
  <c r="BG7" i="5"/>
  <c r="BF7" i="5"/>
  <c r="BD7" i="5"/>
  <c r="CS53" i="4" s="1"/>
  <c r="BC7" i="5"/>
  <c r="BZ53" i="4" s="1"/>
  <c r="BB7" i="5"/>
  <c r="BA7" i="5"/>
  <c r="AZ7" i="5"/>
  <c r="U53" i="4" s="1"/>
  <c r="AY7" i="5"/>
  <c r="CS52" i="4" s="1"/>
  <c r="AX7" i="5"/>
  <c r="AW7" i="5"/>
  <c r="AV7" i="5"/>
  <c r="AN52" i="4" s="1"/>
  <c r="AU7" i="5"/>
  <c r="U52" i="4" s="1"/>
  <c r="AS7" i="5"/>
  <c r="AR7" i="5"/>
  <c r="AQ7" i="5"/>
  <c r="AP7" i="5"/>
  <c r="FE32" i="4" s="1"/>
  <c r="AO7" i="5"/>
  <c r="AN7" i="5"/>
  <c r="AM7" i="5"/>
  <c r="GQ31" i="4" s="1"/>
  <c r="AL7" i="5"/>
  <c r="AK7" i="5"/>
  <c r="AJ7" i="5"/>
  <c r="AH7" i="5"/>
  <c r="CS32" i="4" s="1"/>
  <c r="AG7" i="5"/>
  <c r="AF7" i="5"/>
  <c r="AE7" i="5"/>
  <c r="AD7" i="5"/>
  <c r="U32" i="4" s="1"/>
  <c r="AC7" i="5"/>
  <c r="CS31" i="4" s="1"/>
  <c r="AB7" i="5"/>
  <c r="AA7" i="5"/>
  <c r="Z7" i="5"/>
  <c r="AN31" i="4" s="1"/>
  <c r="Y7" i="5"/>
  <c r="U31" i="4" s="1"/>
  <c r="X7" i="5"/>
  <c r="W7" i="5"/>
  <c r="V7" i="5"/>
  <c r="HX10" i="4" s="1"/>
  <c r="U7" i="5"/>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LE78" i="4"/>
  <c r="KP78" i="4"/>
  <c r="IT78" i="4"/>
  <c r="IE78" i="4"/>
  <c r="HP78" i="4"/>
  <c r="HA78" i="4"/>
  <c r="GL78" i="4"/>
  <c r="BZ78" i="4"/>
  <c r="BK78" i="4"/>
  <c r="AV78" i="4"/>
  <c r="AG78" i="4"/>
  <c r="R78" i="4"/>
  <c r="MI77" i="4"/>
  <c r="LT77" i="4"/>
  <c r="LE77" i="4"/>
  <c r="IT77" i="4"/>
  <c r="IE77" i="4"/>
  <c r="HP77" i="4"/>
  <c r="HA77" i="4"/>
  <c r="GL77" i="4"/>
  <c r="BZ77" i="4"/>
  <c r="BK77" i="4"/>
  <c r="AV77" i="4"/>
  <c r="AG77" i="4"/>
  <c r="R77" i="4"/>
  <c r="CV76" i="4"/>
  <c r="CV67" i="4"/>
  <c r="LH53" i="4"/>
  <c r="KO53" i="4"/>
  <c r="JV53" i="4"/>
  <c r="HJ53" i="4"/>
  <c r="GQ53" i="4"/>
  <c r="EL53" i="4"/>
  <c r="BG53" i="4"/>
  <c r="AN53" i="4"/>
  <c r="LH52" i="4"/>
  <c r="KO52" i="4"/>
  <c r="HJ52" i="4"/>
  <c r="GQ52" i="4"/>
  <c r="FX52" i="4"/>
  <c r="FE52" i="4"/>
  <c r="EL52" i="4"/>
  <c r="BZ52" i="4"/>
  <c r="BG52" i="4"/>
  <c r="MA32" i="4"/>
  <c r="LH32" i="4"/>
  <c r="JC32" i="4"/>
  <c r="HJ32" i="4"/>
  <c r="GQ32" i="4"/>
  <c r="FX32" i="4"/>
  <c r="EL32" i="4"/>
  <c r="BZ32" i="4"/>
  <c r="BG32" i="4"/>
  <c r="AN32" i="4"/>
  <c r="MA31" i="4"/>
  <c r="KO31" i="4"/>
  <c r="JV31" i="4"/>
  <c r="JC31" i="4"/>
  <c r="HJ31" i="4"/>
  <c r="FX31" i="4"/>
  <c r="FE31" i="4"/>
  <c r="EL31" i="4"/>
  <c r="BZ31" i="4"/>
  <c r="BG31" i="4"/>
  <c r="LJ10" i="4"/>
  <c r="JQ10" i="4"/>
  <c r="AQ10" i="4"/>
  <c r="B10" i="4"/>
  <c r="LJ8" i="4"/>
  <c r="JQ8" i="4"/>
  <c r="HX8" i="4"/>
  <c r="CF8" i="4"/>
  <c r="AQ8" i="4"/>
  <c r="B8" i="4"/>
  <c r="BZ76" i="4" l="1"/>
  <c r="MI76" i="4"/>
  <c r="HJ51" i="4"/>
  <c r="MA30" i="4"/>
  <c r="MA51" i="4"/>
  <c r="IT76" i="4"/>
  <c r="CS51" i="4"/>
  <c r="HJ30" i="4"/>
  <c r="CS30" i="4"/>
  <c r="C11" i="5"/>
  <c r="D11" i="5"/>
  <c r="E11" i="5"/>
  <c r="B11" i="5"/>
  <c r="BZ30" i="4" l="1"/>
  <c r="BK76" i="4"/>
  <c r="LH51" i="4"/>
  <c r="GQ30" i="4"/>
  <c r="LT76" i="4"/>
  <c r="GQ51" i="4"/>
  <c r="LH30" i="4"/>
  <c r="IE76" i="4"/>
  <c r="BZ51" i="4"/>
  <c r="HA76" i="4"/>
  <c r="AN51" i="4"/>
  <c r="FE30" i="4"/>
  <c r="KP76" i="4"/>
  <c r="AN30" i="4"/>
  <c r="AG76" i="4"/>
  <c r="JV51" i="4"/>
  <c r="JV30" i="4"/>
  <c r="FE51" i="4"/>
  <c r="HP76" i="4"/>
  <c r="BG51" i="4"/>
  <c r="BG30" i="4"/>
  <c r="FX51" i="4"/>
  <c r="FX30" i="4"/>
  <c r="AV76" i="4"/>
  <c r="KO51" i="4"/>
  <c r="KO30" i="4"/>
  <c r="LE76" i="4"/>
  <c r="KA76" i="4"/>
  <c r="EL51" i="4"/>
  <c r="JC30" i="4"/>
  <c r="GL76" i="4"/>
  <c r="U51" i="4"/>
  <c r="EL30" i="4"/>
  <c r="JC51" i="4"/>
  <c r="U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<sst xmlns="http://schemas.openxmlformats.org/spreadsheetml/2006/main" count="286" uniqueCount="136">
  <si>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</si>
  <si>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</si>
  <si>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</si>
  <si>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</si>
  <si>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</si>
  <si>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</si>
  <si>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</si>
  <si>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</si>
  <si>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</si>
  <si>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</si>
  <si>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</si>
  <si>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</si>
  <si>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</si>
  <si>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</si>
  <si>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</si>
  <si>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</si>
  <si>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</si>
  <si>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</si>
  <si>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</si>
  <si>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</si>
  <si>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</si>
  <si>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</si>
  <si>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</si>
  <si>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</si>
  <si>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</si>
  <si>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</si>
  <si>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</si>
  <si>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</si>
  <si>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</si>
  <si>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</si>
  <si>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</si>
  <si>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</si>
  <si>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</si>
  <si>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</si>
  <si>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</si>
  <si>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</si>
  <si>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</si>
  <si>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</si>
  <si>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</si>
  <si>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</si>
  <si>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</si>
  <si>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</si>
  <si>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</si>
  <si>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</si>
  <si>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</si>
  <si>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</si>
  <si>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</si>
  <si>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</si>
  <si>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</si>
  <si>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</si>
  <si>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</si>
  <si>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</si>
  <si>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</si>
  <si>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</si>
  <si>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</si>
  <si>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</si>
  <si>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</si>
  <si>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</si>
  <si>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</si>
  <si>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</si>
  <si>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</si>
  <si>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</si>
  <si>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</si>
  <si>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</si>
  <si>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</si>
  <si>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</si>
  <si>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</si>
  <si>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</si>
  <si>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</si>
  <si>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</si>
  <si>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</si>
  <si>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</si>
  <si>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</si>
  <si>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</si>
  <si>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</si>
  <si>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</si>
  <si>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</si>
  <si>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</si>
  <si>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</si>
  <si>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</si>
  <si>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</si>
  <si>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</si>
  <si>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</si>
  <si>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</si>
  <si>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</si>
  <si>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</si>
  <si>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</si>
  <si>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</si>
  <si>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</si>
  <si>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</si>
  <si>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</si>
  <si>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</si>
  <si>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</si>
  <si>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</si>
  <si>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</si>
  <si>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</si>
  <si>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</si>
  <si>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</si>
  <si>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</si>
  <si>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</si>
  <si>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</si>
  <si>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</si>
  <si>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</si>
  <si>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</si>
  <si>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</si>
  <si>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</si>
  <si>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</si>
  <si>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</si>
  <si>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</si>
  <si>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</si>
  <si>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</si>
  <si>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</si>
  <si>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</si>
  <si>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</si>
  <si>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兵庫県　神戸市</t>
  </si>
  <si>
    <t>三宮駐車場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</si>
  <si>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</si>
  <si>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</si>
  <si>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</si>
  <si>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</si>
  <si>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</si>
  <si>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</si>
  <si>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</si>
  <si>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</si>
  <si>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</si>
  <si>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</si>
  <si>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</si>
  <si>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</si>
  <si>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</si>
  <si>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</si>
  <si>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</si>
  <si>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都心部の駐車場であり、市営駐車場事業全体に与える影響は大きい。将来予定されている都心三宮再整備に伴う周辺土地利用環境の変化も踏まえ、引き続き指定管理者と連携しながら、収益の安定化を目指していく。</t>
    <rPh sb="31" eb="33">
      <t>ショウライ</t>
    </rPh>
    <rPh sb="33" eb="35">
      <t>ヨテイ</t>
    </rPh>
    <rPh sb="40" eb="42">
      <t>トシン</t>
    </rPh>
    <rPh sb="42" eb="44">
      <t>サンノミヤ</t>
    </rPh>
    <rPh sb="44" eb="47">
      <t>サイセイビ</t>
    </rPh>
    <rPh sb="48" eb="49">
      <t>トモナ</t>
    </rPh>
    <rPh sb="50" eb="52">
      <t>シュウヘン</t>
    </rPh>
    <rPh sb="52" eb="54">
      <t>トチ</t>
    </rPh>
    <rPh sb="54" eb="56">
      <t>リヨウ</t>
    </rPh>
    <rPh sb="56" eb="58">
      <t>カンキョウ</t>
    </rPh>
    <rPh sb="59" eb="61">
      <t>ヘンカ</t>
    </rPh>
    <rPh sb="62" eb="63">
      <t>フ</t>
    </rPh>
    <rPh sb="66" eb="67">
      <t>ヒ</t>
    </rPh>
    <rPh sb="68" eb="69">
      <t>ツヅ</t>
    </rPh>
    <rPh sb="70" eb="72">
      <t>シテイ</t>
    </rPh>
    <rPh sb="72" eb="75">
      <t>カンリシャ</t>
    </rPh>
    <rPh sb="76" eb="78">
      <t>レンケイ</t>
    </rPh>
    <rPh sb="83" eb="85">
      <t>シュウエキ</t>
    </rPh>
    <rPh sb="86" eb="88">
      <t>アンテイ</t>
    </rPh>
    <rPh sb="88" eb="89">
      <t>カ</t>
    </rPh>
    <rPh sb="90" eb="92">
      <t>メザ</t>
    </rPh>
    <phoneticPr fontId="6"/>
  </si>
  <si>
    <t>駐車場の規模が最も大きいこと、供用開始から約50年が経過することから、⑧設備投資見込額は高いが、建設費（約60億円）に対する割合では他の駐車場と比較して小さい。今後の駐車場運営を行っていくにあたって、健全性を維持するためにも計画的な設備投資を行う必要がある。⑩企業債残高対料金収入比率は平成27年度より0となっている。</t>
    <rPh sb="0" eb="2">
      <t>チュウシャ</t>
    </rPh>
    <rPh sb="2" eb="3">
      <t>ジョウ</t>
    </rPh>
    <rPh sb="4" eb="6">
      <t>キボ</t>
    </rPh>
    <rPh sb="7" eb="8">
      <t>モット</t>
    </rPh>
    <rPh sb="9" eb="10">
      <t>オオ</t>
    </rPh>
    <rPh sb="15" eb="17">
      <t>キョウヨウ</t>
    </rPh>
    <rPh sb="17" eb="19">
      <t>カイシ</t>
    </rPh>
    <rPh sb="21" eb="22">
      <t>ヤク</t>
    </rPh>
    <rPh sb="24" eb="25">
      <t>ネン</t>
    </rPh>
    <rPh sb="26" eb="28">
      <t>ケイカ</t>
    </rPh>
    <rPh sb="36" eb="38">
      <t>セツビ</t>
    </rPh>
    <rPh sb="38" eb="40">
      <t>トウシ</t>
    </rPh>
    <rPh sb="40" eb="42">
      <t>ミコ</t>
    </rPh>
    <rPh sb="42" eb="43">
      <t>ガク</t>
    </rPh>
    <rPh sb="44" eb="45">
      <t>タカ</t>
    </rPh>
    <rPh sb="48" eb="51">
      <t>ケンセツヒ</t>
    </rPh>
    <rPh sb="52" eb="53">
      <t>ヤク</t>
    </rPh>
    <rPh sb="55" eb="56">
      <t>オク</t>
    </rPh>
    <rPh sb="56" eb="57">
      <t>エン</t>
    </rPh>
    <rPh sb="66" eb="67">
      <t>ホカ</t>
    </rPh>
    <rPh sb="68" eb="70">
      <t>チュウシャ</t>
    </rPh>
    <rPh sb="70" eb="71">
      <t>ジョウ</t>
    </rPh>
    <rPh sb="72" eb="74">
      <t>ヒカク</t>
    </rPh>
    <rPh sb="76" eb="77">
      <t>チイ</t>
    </rPh>
    <rPh sb="80" eb="82">
      <t>コンゴ</t>
    </rPh>
    <rPh sb="83" eb="85">
      <t>チュウシャ</t>
    </rPh>
    <rPh sb="85" eb="86">
      <t>ジョウ</t>
    </rPh>
    <rPh sb="86" eb="88">
      <t>ウンエイ</t>
    </rPh>
    <rPh sb="89" eb="90">
      <t>オコナ</t>
    </rPh>
    <rPh sb="100" eb="103">
      <t>ケンゼンセイ</t>
    </rPh>
    <rPh sb="104" eb="106">
      <t>イジ</t>
    </rPh>
    <rPh sb="112" eb="115">
      <t>ケイカクテキ</t>
    </rPh>
    <rPh sb="116" eb="118">
      <t>セツビ</t>
    </rPh>
    <rPh sb="118" eb="120">
      <t>トウシ</t>
    </rPh>
    <rPh sb="121" eb="122">
      <t>オコナ</t>
    </rPh>
    <rPh sb="123" eb="125">
      <t>ヒツヨウ</t>
    </rPh>
    <rPh sb="130" eb="132">
      <t>キギョウ</t>
    </rPh>
    <rPh sb="132" eb="133">
      <t>サイ</t>
    </rPh>
    <rPh sb="133" eb="135">
      <t>ザンダカ</t>
    </rPh>
    <rPh sb="135" eb="136">
      <t>タイ</t>
    </rPh>
    <rPh sb="136" eb="138">
      <t>リョウキン</t>
    </rPh>
    <rPh sb="138" eb="140">
      <t>シュウニュウ</t>
    </rPh>
    <rPh sb="140" eb="142">
      <t>ヒリツ</t>
    </rPh>
    <rPh sb="143" eb="145">
      <t>ヘイセイ</t>
    </rPh>
    <rPh sb="147" eb="149">
      <t>ネンド</t>
    </rPh>
    <phoneticPr fontId="6"/>
  </si>
  <si>
    <t xml:space="preserve">①収益的収支比率について、平成24年度から平成27年度までは100%を超えて黒字であったが、大規模修繕費増加の影響で平成28年度は赤字に転じている。④売上高GOP比率、⑤EBITDAについては、類似施設を上回る年度が多く、長期的に見ると安定している。②他会計補助金比率は年々減少しており、一般会計への依存度は低くなっている。
</t>
    <rPh sb="13" eb="15">
      <t>ヘイセイ</t>
    </rPh>
    <rPh sb="17" eb="19">
      <t>ネンド</t>
    </rPh>
    <rPh sb="21" eb="23">
      <t>ヘイセイ</t>
    </rPh>
    <rPh sb="25" eb="27">
      <t>ネンド</t>
    </rPh>
    <rPh sb="35" eb="36">
      <t>コ</t>
    </rPh>
    <rPh sb="46" eb="49">
      <t>ダイキボ</t>
    </rPh>
    <rPh sb="49" eb="52">
      <t>シュウゼンヒ</t>
    </rPh>
    <rPh sb="52" eb="54">
      <t>ゾウカ</t>
    </rPh>
    <rPh sb="55" eb="57">
      <t>エイキョウ</t>
    </rPh>
    <rPh sb="58" eb="60">
      <t>ヘイセイ</t>
    </rPh>
    <rPh sb="62" eb="64">
      <t>ネンド</t>
    </rPh>
    <rPh sb="75" eb="77">
      <t>ウリアゲ</t>
    </rPh>
    <rPh sb="77" eb="78">
      <t>ダカ</t>
    </rPh>
    <rPh sb="81" eb="83">
      <t>ヒリツ</t>
    </rPh>
    <rPh sb="97" eb="99">
      <t>ルイジ</t>
    </rPh>
    <rPh sb="99" eb="101">
      <t>シセツ</t>
    </rPh>
    <rPh sb="102" eb="104">
      <t>ウワマワ</t>
    </rPh>
    <rPh sb="105" eb="107">
      <t>ネンド</t>
    </rPh>
    <rPh sb="108" eb="109">
      <t>オオ</t>
    </rPh>
    <rPh sb="111" eb="114">
      <t>チョウキテキ</t>
    </rPh>
    <rPh sb="115" eb="116">
      <t>ミ</t>
    </rPh>
    <rPh sb="118" eb="120">
      <t>アンテイ</t>
    </rPh>
    <rPh sb="126" eb="127">
      <t>タ</t>
    </rPh>
    <rPh sb="127" eb="128">
      <t>カイ</t>
    </rPh>
    <rPh sb="128" eb="129">
      <t>ケイ</t>
    </rPh>
    <rPh sb="129" eb="132">
      <t>ホジョキン</t>
    </rPh>
    <rPh sb="132" eb="134">
      <t>ヒリツ</t>
    </rPh>
    <rPh sb="135" eb="137">
      <t>ネンネン</t>
    </rPh>
    <rPh sb="137" eb="139">
      <t>ゲンショウ</t>
    </rPh>
    <rPh sb="144" eb="146">
      <t>イッパン</t>
    </rPh>
    <rPh sb="146" eb="148">
      <t>カイケイ</t>
    </rPh>
    <rPh sb="150" eb="153">
      <t>イゾンド</t>
    </rPh>
    <rPh sb="154" eb="155">
      <t>ヒク</t>
    </rPh>
    <phoneticPr fontId="6"/>
  </si>
  <si>
    <t>⑪稼働率について、類似施設平均を下回っているが、増加傾向にはあるため、引き続き利用台数の増加を目指していく必要がある。</t>
    <rPh sb="1" eb="3">
      <t>カドウ</t>
    </rPh>
    <rPh sb="3" eb="4">
      <t>リツ</t>
    </rPh>
    <rPh sb="9" eb="11">
      <t>ルイジ</t>
    </rPh>
    <rPh sb="11" eb="13">
      <t>シセツ</t>
    </rPh>
    <rPh sb="13" eb="15">
      <t>ヘイキン</t>
    </rPh>
    <rPh sb="16" eb="18">
      <t>シタマワ</t>
    </rPh>
    <rPh sb="24" eb="26">
      <t>ゾウカ</t>
    </rPh>
    <rPh sb="26" eb="28">
      <t>ケイコウ</t>
    </rPh>
    <rPh sb="35" eb="36">
      <t>ヒ</t>
    </rPh>
    <rPh sb="37" eb="38">
      <t>ツヅ</t>
    </rPh>
    <rPh sb="39" eb="41">
      <t>リヨウ</t>
    </rPh>
    <rPh sb="41" eb="43">
      <t>ダイスウ</t>
    </rPh>
    <rPh sb="44" eb="46">
      <t>ゾウカ</t>
    </rPh>
    <rPh sb="47" eb="49">
      <t>メザ</t>
    </rPh>
    <rPh sb="53" eb="55">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</si>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</sst>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184.5</c:v>
                </c:pt>
                <c:pt idx="1">
                  <c:v>190.1</c:v>
                </c:pt>
                <c:pt idx="2">
                  <c:v>129.1</c:v>
                </c:pt>
                <c:pt idx="3">
                  <c:v>100.4</c:v>
                </c:pt>
                <c:pt idx="4">
                  <c:v>80.599999999999994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8171440"/>
        <c:axId val="31817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8171440"/>
        <c:axId val="318171832"/>
      </c:lineChart>
      <c:dateAx>
        <c:axId val="318171440"/>
        <c:scaling>
          <c:orientation val="minMax"/>
        </c:scaling>
        <c:delete val="1"/>
        <c:axPos val="b"/>
        <c:numFmt formatCode="ge" sourceLinked="1"/>
        <c:majorTickMark val="none"/>
        <c:minorTickMark val="none"/>
        <c:tickLblPos val="none"/>
        <c:crossAx val="318171832"/>
        <c:crosses val="autoZero"/>
        <c:auto val="1"/>
        <c:lblOffset val="100"/>
        <c:baseTimeUnit val="years"/>
      </c:dateAx>
      <c:valAx>
        <c:axId val="31817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7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21.3</c:v>
                </c:pt>
                <c:pt idx="1">
                  <c:v>14.9</c:v>
                </c:pt>
                <c:pt idx="2">
                  <c:v>7.2</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18172616"/>
        <c:axId val="5996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18172616"/>
        <c:axId val="599608064"/>
      </c:lineChart>
      <c:dateAx>
        <c:axId val="318172616"/>
        <c:scaling>
          <c:orientation val="minMax"/>
        </c:scaling>
        <c:delete val="1"/>
        <c:axPos val="b"/>
        <c:numFmt formatCode="ge" sourceLinked="1"/>
        <c:majorTickMark val="none"/>
        <c:minorTickMark val="none"/>
        <c:tickLblPos val="none"/>
        <c:crossAx val="599608064"/>
        <c:crosses val="autoZero"/>
        <c:auto val="1"/>
        <c:lblOffset val="100"/>
        <c:baseTimeUnit val="years"/>
      </c:dateAx>
      <c:valAx>
        <c:axId val="59960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7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608848"/>
        <c:axId val="59960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608848"/>
        <c:axId val="599609240"/>
      </c:lineChart>
      <c:dateAx>
        <c:axId val="599608848"/>
        <c:scaling>
          <c:orientation val="minMax"/>
        </c:scaling>
        <c:delete val="1"/>
        <c:axPos val="b"/>
        <c:numFmt formatCode="ge" sourceLinked="1"/>
        <c:majorTickMark val="none"/>
        <c:minorTickMark val="none"/>
        <c:tickLblPos val="none"/>
        <c:crossAx val="599609240"/>
        <c:crosses val="autoZero"/>
        <c:auto val="1"/>
        <c:lblOffset val="100"/>
        <c:baseTimeUnit val="years"/>
      </c:dateAx>
      <c:valAx>
        <c:axId val="59960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0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610024"/>
        <c:axId val="5996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610024"/>
        <c:axId val="599610416"/>
      </c:lineChart>
      <c:dateAx>
        <c:axId val="599610024"/>
        <c:scaling>
          <c:orientation val="minMax"/>
        </c:scaling>
        <c:delete val="1"/>
        <c:axPos val="b"/>
        <c:numFmt formatCode="ge" sourceLinked="1"/>
        <c:majorTickMark val="none"/>
        <c:minorTickMark val="none"/>
        <c:tickLblPos val="none"/>
        <c:crossAx val="599610416"/>
        <c:crosses val="autoZero"/>
        <c:auto val="1"/>
        <c:lblOffset val="100"/>
        <c:baseTimeUnit val="years"/>
      </c:dateAx>
      <c:valAx>
        <c:axId val="59961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1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82.9</c:v>
                </c:pt>
                <c:pt idx="1">
                  <c:v>72.400000000000006</c:v>
                </c:pt>
                <c:pt idx="2">
                  <c:v>12.8</c:v>
                </c:pt>
                <c:pt idx="3">
                  <c:v>33.6</c:v>
                </c:pt>
                <c:pt idx="4">
                  <c:v>7.8</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9611200"/>
        <c:axId val="59961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9611200"/>
        <c:axId val="599611592"/>
      </c:lineChart>
      <c:dateAx>
        <c:axId val="599611200"/>
        <c:scaling>
          <c:orientation val="minMax"/>
        </c:scaling>
        <c:delete val="1"/>
        <c:axPos val="b"/>
        <c:numFmt formatCode="ge" sourceLinked="1"/>
        <c:majorTickMark val="none"/>
        <c:minorTickMark val="none"/>
        <c:tickLblPos val="none"/>
        <c:crossAx val="599611592"/>
        <c:crosses val="autoZero"/>
        <c:auto val="1"/>
        <c:lblOffset val="100"/>
        <c:baseTimeUnit val="years"/>
      </c:dateAx>
      <c:valAx>
        <c:axId val="59961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725</c:v>
                </c:pt>
                <c:pt idx="1">
                  <c:v>514</c:v>
                </c:pt>
                <c:pt idx="2">
                  <c:v>97</c:v>
                </c:pt>
                <c:pt idx="3">
                  <c:v>446</c:v>
                </c:pt>
                <c:pt idx="4">
                  <c:v>93</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89518088"/>
        <c:axId val="58951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89518088"/>
        <c:axId val="589518480"/>
      </c:lineChart>
      <c:dateAx>
        <c:axId val="589518088"/>
        <c:scaling>
          <c:orientation val="minMax"/>
        </c:scaling>
        <c:delete val="1"/>
        <c:axPos val="b"/>
        <c:numFmt formatCode="ge" sourceLinked="1"/>
        <c:majorTickMark val="none"/>
        <c:minorTickMark val="none"/>
        <c:tickLblPos val="none"/>
        <c:crossAx val="589518480"/>
        <c:crosses val="autoZero"/>
        <c:auto val="1"/>
        <c:lblOffset val="100"/>
        <c:baseTimeUnit val="years"/>
      </c:dateAx>
      <c:valAx>
        <c:axId val="58951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51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144.4</c:v>
                </c:pt>
                <c:pt idx="1">
                  <c:v>148.9</c:v>
                </c:pt>
                <c:pt idx="2">
                  <c:v>148.9</c:v>
                </c:pt>
                <c:pt idx="3">
                  <c:v>158.1</c:v>
                </c:pt>
                <c:pt idx="4">
                  <c:v>154.69999999999999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89519264"/>
        <c:axId val="5895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89519264"/>
        <c:axId val="589519656"/>
      </c:lineChart>
      <c:dateAx>
        <c:axId val="589519264"/>
        <c:scaling>
          <c:orientation val="minMax"/>
        </c:scaling>
        <c:delete val="1"/>
        <c:axPos val="b"/>
        <c:numFmt formatCode="ge" sourceLinked="1"/>
        <c:majorTickMark val="none"/>
        <c:minorTickMark val="none"/>
        <c:tickLblPos val="none"/>
        <c:crossAx val="589519656"/>
        <c:crosses val="autoZero"/>
        <c:auto val="1"/>
        <c:lblOffset val="100"/>
        <c:baseTimeUnit val="years"/>
      </c:dateAx>
      <c:valAx>
        <c:axId val="58951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18.8</c:v>
                </c:pt>
                <c:pt idx="1">
                  <c:v>32.9</c:v>
                </c:pt>
                <c:pt idx="2">
                  <c:v>30.9</c:v>
                </c:pt>
                <c:pt idx="3">
                  <c:v>42.7</c:v>
                </c:pt>
                <c:pt idx="4">
                  <c:v>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9520440"/>
        <c:axId val="5895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9520440"/>
        <c:axId val="589520832"/>
      </c:lineChart>
      <c:dateAx>
        <c:axId val="589520440"/>
        <c:scaling>
          <c:orientation val="minMax"/>
        </c:scaling>
        <c:delete val="1"/>
        <c:axPos val="b"/>
        <c:numFmt formatCode="ge" sourceLinked="1"/>
        <c:majorTickMark val="none"/>
        <c:minorTickMark val="none"/>
        <c:tickLblPos val="none"/>
        <c:crossAx val="589520832"/>
        <c:crosses val="autoZero"/>
        <c:auto val="1"/>
        <c:lblOffset val="100"/>
        <c:baseTimeUnit val="years"/>
      </c:dateAx>
      <c:valAx>
        <c:axId val="58952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2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47109</c:v>
                </c:pt>
                <c:pt idx="1">
                  <c:v>79902</c:v>
                </c:pt>
                <c:pt idx="2">
                  <c:v>78890</c:v>
                </c:pt>
                <c:pt idx="3">
                  <c:v>116811</c:v>
                </c:pt>
                <c:pt idx="4">
                  <c:v>17169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8982056"/>
        <c:axId val="31898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8982056"/>
        <c:axId val="318982448"/>
      </c:lineChart>
      <c:dateAx>
        <c:axId val="318982056"/>
        <c:scaling>
          <c:orientation val="minMax"/>
        </c:scaling>
        <c:delete val="1"/>
        <c:axPos val="b"/>
        <c:numFmt formatCode="ge" sourceLinked="1"/>
        <c:majorTickMark val="none"/>
        <c:minorTickMark val="none"/>
        <c:tickLblPos val="none"/>
        <c:crossAx val="318982448"/>
        <c:crosses val="autoZero"/>
        <c:auto val="1"/>
        <c:lblOffset val="100"/>
        <c:baseTimeUnit val="years"/>
      </c:dateAx>
      <c:valAx>
        <c:axId val="318982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98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兵庫県神戸市　三宮駐車場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25110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534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184.5</v>
      </c>
      <c r="V31" s="117"/>
      <c r="W31" s="117"/>
      <c r="X31" s="117"/>
      <c r="Y31" s="117"/>
      <c r="Z31" s="117"/>
      <c r="AA31" s="117"/>
      <c r="AB31" s="117"/>
      <c r="AC31" s="117"/>
      <c r="AD31" s="117"/>
      <c r="AE31" s="117"/>
      <c r="AF31" s="117"/>
      <c r="AG31" s="117"/>
      <c r="AH31" s="117"/>
      <c r="AI31" s="117"/>
      <c r="AJ31" s="117"/>
      <c r="AK31" s="117"/>
      <c r="AL31" s="117"/>
      <c r="AM31" s="117"/>
      <c r="AN31" s="117">
        <f>データ!Z7</f>
        <v>190.1</v>
      </c>
      <c r="AO31" s="117"/>
      <c r="AP31" s="117"/>
      <c r="AQ31" s="117"/>
      <c r="AR31" s="117"/>
      <c r="AS31" s="117"/>
      <c r="AT31" s="117"/>
      <c r="AU31" s="117"/>
      <c r="AV31" s="117"/>
      <c r="AW31" s="117"/>
      <c r="AX31" s="117"/>
      <c r="AY31" s="117"/>
      <c r="AZ31" s="117"/>
      <c r="BA31" s="117"/>
      <c r="BB31" s="117"/>
      <c r="BC31" s="117"/>
      <c r="BD31" s="117"/>
      <c r="BE31" s="117"/>
      <c r="BF31" s="117"/>
      <c r="BG31" s="117">
        <f>データ!AA7</f>
        <v>129.1</v>
      </c>
      <c r="BH31" s="117"/>
      <c r="BI31" s="117"/>
      <c r="BJ31" s="117"/>
      <c r="BK31" s="117"/>
      <c r="BL31" s="117"/>
      <c r="BM31" s="117"/>
      <c r="BN31" s="117"/>
      <c r="BO31" s="117"/>
      <c r="BP31" s="117"/>
      <c r="BQ31" s="117"/>
      <c r="BR31" s="117"/>
      <c r="BS31" s="117"/>
      <c r="BT31" s="117"/>
      <c r="BU31" s="117"/>
      <c r="BV31" s="117"/>
      <c r="BW31" s="117"/>
      <c r="BX31" s="117"/>
      <c r="BY31" s="117"/>
      <c r="BZ31" s="117">
        <f>データ!AB7</f>
        <v>100.4</v>
      </c>
      <c r="CA31" s="117"/>
      <c r="CB31" s="117"/>
      <c r="CC31" s="117"/>
      <c r="CD31" s="117"/>
      <c r="CE31" s="117"/>
      <c r="CF31" s="117"/>
      <c r="CG31" s="117"/>
      <c r="CH31" s="117"/>
      <c r="CI31" s="117"/>
      <c r="CJ31" s="117"/>
      <c r="CK31" s="117"/>
      <c r="CL31" s="117"/>
      <c r="CM31" s="117"/>
      <c r="CN31" s="117"/>
      <c r="CO31" s="117"/>
      <c r="CP31" s="117"/>
      <c r="CQ31" s="117"/>
      <c r="CR31" s="117"/>
      <c r="CS31" s="117">
        <f>データ!AC7</f>
        <v>80.599999999999994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82.9</v>
      </c>
      <c r="EM31" s="117"/>
      <c r="EN31" s="117"/>
      <c r="EO31" s="117"/>
      <c r="EP31" s="117"/>
      <c r="EQ31" s="117"/>
      <c r="ER31" s="117"/>
      <c r="ES31" s="117"/>
      <c r="ET31" s="117"/>
      <c r="EU31" s="117"/>
      <c r="EV31" s="117"/>
      <c r="EW31" s="117"/>
      <c r="EX31" s="117"/>
      <c r="EY31" s="117"/>
      <c r="EZ31" s="117"/>
      <c r="FA31" s="117"/>
      <c r="FB31" s="117"/>
      <c r="FC31" s="117"/>
      <c r="FD31" s="117"/>
      <c r="FE31" s="117">
        <f>データ!AK7</f>
        <v>72.400000000000006</v>
      </c>
      <c r="FF31" s="117"/>
      <c r="FG31" s="117"/>
      <c r="FH31" s="117"/>
      <c r="FI31" s="117"/>
      <c r="FJ31" s="117"/>
      <c r="FK31" s="117"/>
      <c r="FL31" s="117"/>
      <c r="FM31" s="117"/>
      <c r="FN31" s="117"/>
      <c r="FO31" s="117"/>
      <c r="FP31" s="117"/>
      <c r="FQ31" s="117"/>
      <c r="FR31" s="117"/>
      <c r="FS31" s="117"/>
      <c r="FT31" s="117"/>
      <c r="FU31" s="117"/>
      <c r="FV31" s="117"/>
      <c r="FW31" s="117"/>
      <c r="FX31" s="117">
        <f>データ!AL7</f>
        <v>12.8</v>
      </c>
      <c r="FY31" s="117"/>
      <c r="FZ31" s="117"/>
      <c r="GA31" s="117"/>
      <c r="GB31" s="117"/>
      <c r="GC31" s="117"/>
      <c r="GD31" s="117"/>
      <c r="GE31" s="117"/>
      <c r="GF31" s="117"/>
      <c r="GG31" s="117"/>
      <c r="GH31" s="117"/>
      <c r="GI31" s="117"/>
      <c r="GJ31" s="117"/>
      <c r="GK31" s="117"/>
      <c r="GL31" s="117"/>
      <c r="GM31" s="117"/>
      <c r="GN31" s="117"/>
      <c r="GO31" s="117"/>
      <c r="GP31" s="117"/>
      <c r="GQ31" s="117">
        <f>データ!AM7</f>
        <v>33.6</v>
      </c>
      <c r="GR31" s="117"/>
      <c r="GS31" s="117"/>
      <c r="GT31" s="117"/>
      <c r="GU31" s="117"/>
      <c r="GV31" s="117"/>
      <c r="GW31" s="117"/>
      <c r="GX31" s="117"/>
      <c r="GY31" s="117"/>
      <c r="GZ31" s="117"/>
      <c r="HA31" s="117"/>
      <c r="HB31" s="117"/>
      <c r="HC31" s="117"/>
      <c r="HD31" s="117"/>
      <c r="HE31" s="117"/>
      <c r="HF31" s="117"/>
      <c r="HG31" s="117"/>
      <c r="HH31" s="117"/>
      <c r="HI31" s="117"/>
      <c r="HJ31" s="117">
        <f>データ!AN7</f>
        <v>7.8</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144.4</v>
      </c>
      <c r="JD31" s="119"/>
      <c r="JE31" s="119"/>
      <c r="JF31" s="119"/>
      <c r="JG31" s="119"/>
      <c r="JH31" s="119"/>
      <c r="JI31" s="119"/>
      <c r="JJ31" s="119"/>
      <c r="JK31" s="119"/>
      <c r="JL31" s="119"/>
      <c r="JM31" s="119"/>
      <c r="JN31" s="119"/>
      <c r="JO31" s="119"/>
      <c r="JP31" s="119"/>
      <c r="JQ31" s="119"/>
      <c r="JR31" s="119"/>
      <c r="JS31" s="119"/>
      <c r="JT31" s="119"/>
      <c r="JU31" s="120"/>
      <c r="JV31" s="118">
        <f>データ!DL7</f>
        <v>148.9</v>
      </c>
      <c r="JW31" s="119"/>
      <c r="JX31" s="119"/>
      <c r="JY31" s="119"/>
      <c r="JZ31" s="119"/>
      <c r="KA31" s="119"/>
      <c r="KB31" s="119"/>
      <c r="KC31" s="119"/>
      <c r="KD31" s="119"/>
      <c r="KE31" s="119"/>
      <c r="KF31" s="119"/>
      <c r="KG31" s="119"/>
      <c r="KH31" s="119"/>
      <c r="KI31" s="119"/>
      <c r="KJ31" s="119"/>
      <c r="KK31" s="119"/>
      <c r="KL31" s="119"/>
      <c r="KM31" s="119"/>
      <c r="KN31" s="120"/>
      <c r="KO31" s="118">
        <f>データ!DM7</f>
        <v>148.9</v>
      </c>
      <c r="KP31" s="119"/>
      <c r="KQ31" s="119"/>
      <c r="KR31" s="119"/>
      <c r="KS31" s="119"/>
      <c r="KT31" s="119"/>
      <c r="KU31" s="119"/>
      <c r="KV31" s="119"/>
      <c r="KW31" s="119"/>
      <c r="KX31" s="119"/>
      <c r="KY31" s="119"/>
      <c r="KZ31" s="119"/>
      <c r="LA31" s="119"/>
      <c r="LB31" s="119"/>
      <c r="LC31" s="119"/>
      <c r="LD31" s="119"/>
      <c r="LE31" s="119"/>
      <c r="LF31" s="119"/>
      <c r="LG31" s="120"/>
      <c r="LH31" s="118">
        <f>データ!DN7</f>
        <v>158.1</v>
      </c>
      <c r="LI31" s="119"/>
      <c r="LJ31" s="119"/>
      <c r="LK31" s="119"/>
      <c r="LL31" s="119"/>
      <c r="LM31" s="119"/>
      <c r="LN31" s="119"/>
      <c r="LO31" s="119"/>
      <c r="LP31" s="119"/>
      <c r="LQ31" s="119"/>
      <c r="LR31" s="119"/>
      <c r="LS31" s="119"/>
      <c r="LT31" s="119"/>
      <c r="LU31" s="119"/>
      <c r="LV31" s="119"/>
      <c r="LW31" s="119"/>
      <c r="LX31" s="119"/>
      <c r="LY31" s="119"/>
      <c r="LZ31" s="120"/>
      <c r="MA31" s="118">
        <f>データ!DO7</f>
        <v>154.69999999999999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132</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725</v>
      </c>
      <c r="V52" s="128"/>
      <c r="W52" s="128"/>
      <c r="X52" s="128"/>
      <c r="Y52" s="128"/>
      <c r="Z52" s="128"/>
      <c r="AA52" s="128"/>
      <c r="AB52" s="128"/>
      <c r="AC52" s="128"/>
      <c r="AD52" s="128"/>
      <c r="AE52" s="128"/>
      <c r="AF52" s="128"/>
      <c r="AG52" s="128"/>
      <c r="AH52" s="128"/>
      <c r="AI52" s="128"/>
      <c r="AJ52" s="128"/>
      <c r="AK52" s="128"/>
      <c r="AL52" s="128"/>
      <c r="AM52" s="128"/>
      <c r="AN52" s="128">
        <f>データ!AV7</f>
        <v>514</v>
      </c>
      <c r="AO52" s="128"/>
      <c r="AP52" s="128"/>
      <c r="AQ52" s="128"/>
      <c r="AR52" s="128"/>
      <c r="AS52" s="128"/>
      <c r="AT52" s="128"/>
      <c r="AU52" s="128"/>
      <c r="AV52" s="128"/>
      <c r="AW52" s="128"/>
      <c r="AX52" s="128"/>
      <c r="AY52" s="128"/>
      <c r="AZ52" s="128"/>
      <c r="BA52" s="128"/>
      <c r="BB52" s="128"/>
      <c r="BC52" s="128"/>
      <c r="BD52" s="128"/>
      <c r="BE52" s="128"/>
      <c r="BF52" s="128"/>
      <c r="BG52" s="128">
        <f>データ!AW7</f>
        <v>97</v>
      </c>
      <c r="BH52" s="128"/>
      <c r="BI52" s="128"/>
      <c r="BJ52" s="128"/>
      <c r="BK52" s="128"/>
      <c r="BL52" s="128"/>
      <c r="BM52" s="128"/>
      <c r="BN52" s="128"/>
      <c r="BO52" s="128"/>
      <c r="BP52" s="128"/>
      <c r="BQ52" s="128"/>
      <c r="BR52" s="128"/>
      <c r="BS52" s="128"/>
      <c r="BT52" s="128"/>
      <c r="BU52" s="128"/>
      <c r="BV52" s="128"/>
      <c r="BW52" s="128"/>
      <c r="BX52" s="128"/>
      <c r="BY52" s="128"/>
      <c r="BZ52" s="128">
        <f>データ!AX7</f>
        <v>446</v>
      </c>
      <c r="CA52" s="128"/>
      <c r="CB52" s="128"/>
      <c r="CC52" s="128"/>
      <c r="CD52" s="128"/>
      <c r="CE52" s="128"/>
      <c r="CF52" s="128"/>
      <c r="CG52" s="128"/>
      <c r="CH52" s="128"/>
      <c r="CI52" s="128"/>
      <c r="CJ52" s="128"/>
      <c r="CK52" s="128"/>
      <c r="CL52" s="128"/>
      <c r="CM52" s="128"/>
      <c r="CN52" s="128"/>
      <c r="CO52" s="128"/>
      <c r="CP52" s="128"/>
      <c r="CQ52" s="128"/>
      <c r="CR52" s="128"/>
      <c r="CS52" s="128">
        <f>データ!AY7</f>
        <v>93</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18.8</v>
      </c>
      <c r="EM52" s="117"/>
      <c r="EN52" s="117"/>
      <c r="EO52" s="117"/>
      <c r="EP52" s="117"/>
      <c r="EQ52" s="117"/>
      <c r="ER52" s="117"/>
      <c r="ES52" s="117"/>
      <c r="ET52" s="117"/>
      <c r="EU52" s="117"/>
      <c r="EV52" s="117"/>
      <c r="EW52" s="117"/>
      <c r="EX52" s="117"/>
      <c r="EY52" s="117"/>
      <c r="EZ52" s="117"/>
      <c r="FA52" s="117"/>
      <c r="FB52" s="117"/>
      <c r="FC52" s="117"/>
      <c r="FD52" s="117"/>
      <c r="FE52" s="117">
        <f>データ!BG7</f>
        <v>32.9</v>
      </c>
      <c r="FF52" s="117"/>
      <c r="FG52" s="117"/>
      <c r="FH52" s="117"/>
      <c r="FI52" s="117"/>
      <c r="FJ52" s="117"/>
      <c r="FK52" s="117"/>
      <c r="FL52" s="117"/>
      <c r="FM52" s="117"/>
      <c r="FN52" s="117"/>
      <c r="FO52" s="117"/>
      <c r="FP52" s="117"/>
      <c r="FQ52" s="117"/>
      <c r="FR52" s="117"/>
      <c r="FS52" s="117"/>
      <c r="FT52" s="117"/>
      <c r="FU52" s="117"/>
      <c r="FV52" s="117"/>
      <c r="FW52" s="117"/>
      <c r="FX52" s="117">
        <f>データ!BH7</f>
        <v>30.9</v>
      </c>
      <c r="FY52" s="117"/>
      <c r="FZ52" s="117"/>
      <c r="GA52" s="117"/>
      <c r="GB52" s="117"/>
      <c r="GC52" s="117"/>
      <c r="GD52" s="117"/>
      <c r="GE52" s="117"/>
      <c r="GF52" s="117"/>
      <c r="GG52" s="117"/>
      <c r="GH52" s="117"/>
      <c r="GI52" s="117"/>
      <c r="GJ52" s="117"/>
      <c r="GK52" s="117"/>
      <c r="GL52" s="117"/>
      <c r="GM52" s="117"/>
      <c r="GN52" s="117"/>
      <c r="GO52" s="117"/>
      <c r="GP52" s="117"/>
      <c r="GQ52" s="117">
        <f>データ!BI7</f>
        <v>42.7</v>
      </c>
      <c r="GR52" s="117"/>
      <c r="GS52" s="117"/>
      <c r="GT52" s="117"/>
      <c r="GU52" s="117"/>
      <c r="GV52" s="117"/>
      <c r="GW52" s="117"/>
      <c r="GX52" s="117"/>
      <c r="GY52" s="117"/>
      <c r="GZ52" s="117"/>
      <c r="HA52" s="117"/>
      <c r="HB52" s="117"/>
      <c r="HC52" s="117"/>
      <c r="HD52" s="117"/>
      <c r="HE52" s="117"/>
      <c r="HF52" s="117"/>
      <c r="HG52" s="117"/>
      <c r="HH52" s="117"/>
      <c r="HI52" s="117"/>
      <c r="HJ52" s="117">
        <f>データ!BJ7</f>
        <v>6.5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47109</v>
      </c>
      <c r="JD52" s="128"/>
      <c r="JE52" s="128"/>
      <c r="JF52" s="128"/>
      <c r="JG52" s="128"/>
      <c r="JH52" s="128"/>
      <c r="JI52" s="128"/>
      <c r="JJ52" s="128"/>
      <c r="JK52" s="128"/>
      <c r="JL52" s="128"/>
      <c r="JM52" s="128"/>
      <c r="JN52" s="128"/>
      <c r="JO52" s="128"/>
      <c r="JP52" s="128"/>
      <c r="JQ52" s="128"/>
      <c r="JR52" s="128"/>
      <c r="JS52" s="128"/>
      <c r="JT52" s="128"/>
      <c r="JU52" s="128"/>
      <c r="JV52" s="128">
        <f>データ!BR7</f>
        <v>79902</v>
      </c>
      <c r="JW52" s="128"/>
      <c r="JX52" s="128"/>
      <c r="JY52" s="128"/>
      <c r="JZ52" s="128"/>
      <c r="KA52" s="128"/>
      <c r="KB52" s="128"/>
      <c r="KC52" s="128"/>
      <c r="KD52" s="128"/>
      <c r="KE52" s="128"/>
      <c r="KF52" s="128"/>
      <c r="KG52" s="128"/>
      <c r="KH52" s="128"/>
      <c r="KI52" s="128"/>
      <c r="KJ52" s="128"/>
      <c r="KK52" s="128"/>
      <c r="KL52" s="128"/>
      <c r="KM52" s="128"/>
      <c r="KN52" s="128"/>
      <c r="KO52" s="128">
        <f>データ!BS7</f>
        <v>78890</v>
      </c>
      <c r="KP52" s="128"/>
      <c r="KQ52" s="128"/>
      <c r="KR52" s="128"/>
      <c r="KS52" s="128"/>
      <c r="KT52" s="128"/>
      <c r="KU52" s="128"/>
      <c r="KV52" s="128"/>
      <c r="KW52" s="128"/>
      <c r="KX52" s="128"/>
      <c r="KY52" s="128"/>
      <c r="KZ52" s="128"/>
      <c r="LA52" s="128"/>
      <c r="LB52" s="128"/>
      <c r="LC52" s="128"/>
      <c r="LD52" s="128"/>
      <c r="LE52" s="128"/>
      <c r="LF52" s="128"/>
      <c r="LG52" s="128"/>
      <c r="LH52" s="128">
        <f>データ!BT7</f>
        <v>116811</v>
      </c>
      <c r="LI52" s="128"/>
      <c r="LJ52" s="128"/>
      <c r="LK52" s="128"/>
      <c r="LL52" s="128"/>
      <c r="LM52" s="128"/>
      <c r="LN52" s="128"/>
      <c r="LO52" s="128"/>
      <c r="LP52" s="128"/>
      <c r="LQ52" s="128"/>
      <c r="LR52" s="128"/>
      <c r="LS52" s="128"/>
      <c r="LT52" s="128"/>
      <c r="LU52" s="128"/>
      <c r="LV52" s="128"/>
      <c r="LW52" s="128"/>
      <c r="LX52" s="128"/>
      <c r="LY52" s="128"/>
      <c r="LZ52" s="128"/>
      <c r="MA52" s="128">
        <f>データ!BU7</f>
        <v>17169</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526</v>
      </c>
      <c r="V53" s="128"/>
      <c r="W53" s="128"/>
      <c r="X53" s="128"/>
      <c r="Y53" s="128"/>
      <c r="Z53" s="128"/>
      <c r="AA53" s="128"/>
      <c r="AB53" s="128"/>
      <c r="AC53" s="128"/>
      <c r="AD53" s="128"/>
      <c r="AE53" s="128"/>
      <c r="AF53" s="128"/>
      <c r="AG53" s="128"/>
      <c r="AH53" s="128"/>
      <c r="AI53" s="128"/>
      <c r="AJ53" s="128"/>
      <c r="AK53" s="128"/>
      <c r="AL53" s="128"/>
      <c r="AM53" s="128"/>
      <c r="AN53" s="128">
        <f>データ!BA7</f>
        <v>437</v>
      </c>
      <c r="AO53" s="128"/>
      <c r="AP53" s="128"/>
      <c r="AQ53" s="128"/>
      <c r="AR53" s="128"/>
      <c r="AS53" s="128"/>
      <c r="AT53" s="128"/>
      <c r="AU53" s="128"/>
      <c r="AV53" s="128"/>
      <c r="AW53" s="128"/>
      <c r="AX53" s="128"/>
      <c r="AY53" s="128"/>
      <c r="AZ53" s="128"/>
      <c r="BA53" s="128"/>
      <c r="BB53" s="128"/>
      <c r="BC53" s="128"/>
      <c r="BD53" s="128"/>
      <c r="BE53" s="128"/>
      <c r="BF53" s="128"/>
      <c r="BG53" s="128">
        <f>データ!BB7</f>
        <v>350</v>
      </c>
      <c r="BH53" s="128"/>
      <c r="BI53" s="128"/>
      <c r="BJ53" s="128"/>
      <c r="BK53" s="128"/>
      <c r="BL53" s="128"/>
      <c r="BM53" s="128"/>
      <c r="BN53" s="128"/>
      <c r="BO53" s="128"/>
      <c r="BP53" s="128"/>
      <c r="BQ53" s="128"/>
      <c r="BR53" s="128"/>
      <c r="BS53" s="128"/>
      <c r="BT53" s="128"/>
      <c r="BU53" s="128"/>
      <c r="BV53" s="128"/>
      <c r="BW53" s="128"/>
      <c r="BX53" s="128"/>
      <c r="BY53" s="128"/>
      <c r="BZ53" s="128">
        <f>データ!BC7</f>
        <v>309</v>
      </c>
      <c r="CA53" s="128"/>
      <c r="CB53" s="128"/>
      <c r="CC53" s="128"/>
      <c r="CD53" s="128"/>
      <c r="CE53" s="128"/>
      <c r="CF53" s="128"/>
      <c r="CG53" s="128"/>
      <c r="CH53" s="128"/>
      <c r="CI53" s="128"/>
      <c r="CJ53" s="128"/>
      <c r="CK53" s="128"/>
      <c r="CL53" s="128"/>
      <c r="CM53" s="128"/>
      <c r="CN53" s="128"/>
      <c r="CO53" s="128"/>
      <c r="CP53" s="128"/>
      <c r="CQ53" s="128"/>
      <c r="CR53" s="128"/>
      <c r="CS53" s="128">
        <f>データ!BD7</f>
        <v>268</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12369</v>
      </c>
      <c r="JD53" s="128"/>
      <c r="JE53" s="128"/>
      <c r="JF53" s="128"/>
      <c r="JG53" s="128"/>
      <c r="JH53" s="128"/>
      <c r="JI53" s="128"/>
      <c r="JJ53" s="128"/>
      <c r="JK53" s="128"/>
      <c r="JL53" s="128"/>
      <c r="JM53" s="128"/>
      <c r="JN53" s="128"/>
      <c r="JO53" s="128"/>
      <c r="JP53" s="128"/>
      <c r="JQ53" s="128"/>
      <c r="JR53" s="128"/>
      <c r="JS53" s="128"/>
      <c r="JT53" s="128"/>
      <c r="JU53" s="128"/>
      <c r="JV53" s="128">
        <f>データ!BW7</f>
        <v>12227</v>
      </c>
      <c r="JW53" s="128"/>
      <c r="JX53" s="128"/>
      <c r="JY53" s="128"/>
      <c r="JZ53" s="128"/>
      <c r="KA53" s="128"/>
      <c r="KB53" s="128"/>
      <c r="KC53" s="128"/>
      <c r="KD53" s="128"/>
      <c r="KE53" s="128"/>
      <c r="KF53" s="128"/>
      <c r="KG53" s="128"/>
      <c r="KH53" s="128"/>
      <c r="KI53" s="128"/>
      <c r="KJ53" s="128"/>
      <c r="KK53" s="128"/>
      <c r="KL53" s="128"/>
      <c r="KM53" s="128"/>
      <c r="KN53" s="128"/>
      <c r="KO53" s="128">
        <f>データ!BX7</f>
        <v>11248</v>
      </c>
      <c r="KP53" s="128"/>
      <c r="KQ53" s="128"/>
      <c r="KR53" s="128"/>
      <c r="KS53" s="128"/>
      <c r="KT53" s="128"/>
      <c r="KU53" s="128"/>
      <c r="KV53" s="128"/>
      <c r="KW53" s="128"/>
      <c r="KX53" s="128"/>
      <c r="KY53" s="128"/>
      <c r="KZ53" s="128"/>
      <c r="LA53" s="128"/>
      <c r="LB53" s="128"/>
      <c r="LC53" s="128"/>
      <c r="LD53" s="128"/>
      <c r="LE53" s="128"/>
      <c r="LF53" s="128"/>
      <c r="LG53" s="128"/>
      <c r="LH53" s="128">
        <f>データ!BY7</f>
        <v>13697</v>
      </c>
      <c r="LI53" s="128"/>
      <c r="LJ53" s="128"/>
      <c r="LK53" s="128"/>
      <c r="LL53" s="128"/>
      <c r="LM53" s="128"/>
      <c r="LN53" s="128"/>
      <c r="LO53" s="128"/>
      <c r="LP53" s="128"/>
      <c r="LQ53" s="128"/>
      <c r="LR53" s="128"/>
      <c r="LS53" s="128"/>
      <c r="LT53" s="128"/>
      <c r="LU53" s="128"/>
      <c r="LV53" s="128"/>
      <c r="LW53" s="128"/>
      <c r="LX53" s="128"/>
      <c r="LY53" s="128"/>
      <c r="LZ53" s="128"/>
      <c r="MA53" s="128">
        <f>データ!BZ7</f>
        <v>15586</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131</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1617026</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21.3</v>
      </c>
      <c r="KB77" s="119"/>
      <c r="KC77" s="119"/>
      <c r="KD77" s="119"/>
      <c r="KE77" s="119"/>
      <c r="KF77" s="119"/>
      <c r="KG77" s="119"/>
      <c r="KH77" s="119"/>
      <c r="KI77" s="119"/>
      <c r="KJ77" s="119"/>
      <c r="KK77" s="119"/>
      <c r="KL77" s="119"/>
      <c r="KM77" s="119"/>
      <c r="KN77" s="119"/>
      <c r="KO77" s="120"/>
      <c r="KP77" s="118">
        <f>データ!DA7</f>
        <v>14.9</v>
      </c>
      <c r="KQ77" s="119"/>
      <c r="KR77" s="119"/>
      <c r="KS77" s="119"/>
      <c r="KT77" s="119"/>
      <c r="KU77" s="119"/>
      <c r="KV77" s="119"/>
      <c r="KW77" s="119"/>
      <c r="KX77" s="119"/>
      <c r="KY77" s="119"/>
      <c r="KZ77" s="119"/>
      <c r="LA77" s="119"/>
      <c r="LB77" s="119"/>
      <c r="LC77" s="119"/>
      <c r="LD77" s="120"/>
      <c r="LE77" s="118">
        <f>データ!DB7</f>
        <v>7.2</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go2SMIX9Sh+U6FrKCKOtSVydIZ5+h2stQdXTPPAoIa9kmIFbWE9XkIZ6kzKOL3+8d/RnzP0i7rhrSg6nW5jL8A==" saltValue="m/jbckU+zUqkaE7pcBq76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1</v>
      </c>
      <c r="H6" s="61" t="str">
        <f>SUBSTITUTE(H8,"　","")</f>
        <v>兵庫県神戸市</v>
      </c>
      <c r="I6" s="61" t="str">
        <f t="shared" si="1"/>
        <v>三宮駐車場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49</v>
      </c>
      <c r="S6" s="63" t="str">
        <f t="shared" si="1"/>
        <v>公共施設</v>
      </c>
      <c r="T6" s="63" t="str">
        <f t="shared" si="1"/>
        <v>無</v>
      </c>
      <c r="U6" s="64">
        <f t="shared" si="1"/>
        <v>25110</v>
      </c>
      <c r="V6" s="64">
        <f t="shared" si="1"/>
        <v>534</v>
      </c>
      <c r="W6" s="64">
        <f t="shared" si="1"/>
        <v>400</v>
      </c>
      <c r="X6" s="63" t="str">
        <f t="shared" si="1"/>
        <v>代行制</v>
      </c>
      <c r="Y6" s="65">
        <f>IF(Y8="-",NA(),Y8)</f>
        <v>184.5</v>
      </c>
      <c r="Z6" s="65">
        <f t="shared" ref="Z6:AH6" si="2">IF(Z8="-",NA(),Z8)</f>
        <v>190.1</v>
      </c>
      <c r="AA6" s="65">
        <f t="shared" si="2"/>
        <v>129.1</v>
      </c>
      <c r="AB6" s="65">
        <f t="shared" si="2"/>
        <v>100.4</v>
      </c>
      <c r="AC6" s="65">
        <f t="shared" si="2"/>
        <v>80.599999999999994</v>
      </c>
      <c r="AD6" s="65">
        <f t="shared" si="2"/>
        <v>106.2</v>
      </c>
      <c r="AE6" s="65">
        <f t="shared" si="2"/>
        <v>108.7</v>
      </c>
      <c r="AF6" s="65">
        <f t="shared" si="2"/>
        <v>121</v>
      </c>
      <c r="AG6" s="65">
        <f t="shared" si="2"/>
        <v>123.7</v>
      </c>
      <c r="AH6" s="65">
        <f t="shared" si="2"/>
        <v>126</v>
      </c>
      <c r="AI6" s="62" t="str">
        <f>IF(AI8="-","",IF(AI8="-","【-】","【"&amp;SUBSTITUTE(TEXT(AI8,"#,##0.0"),"-","△")&amp;"】"))</f>
        <v>【275.4】</v>
      </c>
      <c r="AJ6" s="65">
        <f>IF(AJ8="-",NA(),AJ8)</f>
        <v>82.9</v>
      </c>
      <c r="AK6" s="65">
        <f t="shared" ref="AK6:AS6" si="3">IF(AK8="-",NA(),AK8)</f>
        <v>72.400000000000006</v>
      </c>
      <c r="AL6" s="65">
        <f t="shared" si="3"/>
        <v>12.8</v>
      </c>
      <c r="AM6" s="65">
        <f t="shared" si="3"/>
        <v>33.6</v>
      </c>
      <c r="AN6" s="65">
        <f t="shared" si="3"/>
        <v>7.8</v>
      </c>
      <c r="AO6" s="65">
        <f t="shared" si="3"/>
        <v>23.3</v>
      </c>
      <c r="AP6" s="65">
        <f t="shared" si="3"/>
        <v>19.5</v>
      </c>
      <c r="AQ6" s="65">
        <f t="shared" si="3"/>
        <v>15.7</v>
      </c>
      <c r="AR6" s="65">
        <f t="shared" si="3"/>
        <v>13.8</v>
      </c>
      <c r="AS6" s="65">
        <f t="shared" si="3"/>
        <v>12.6</v>
      </c>
      <c r="AT6" s="62" t="str">
        <f>IF(AT8="-","",IF(AT8="-","【-】","【"&amp;SUBSTITUTE(TEXT(AT8,"#,##0.0"),"-","△")&amp;"】"))</f>
        <v>【13.3】</v>
      </c>
      <c r="AU6" s="66">
        <f>IF(AU8="-",NA(),AU8)</f>
        <v>725</v>
      </c>
      <c r="AV6" s="66">
        <f t="shared" ref="AV6:BD6" si="4">IF(AV8="-",NA(),AV8)</f>
        <v>514</v>
      </c>
      <c r="AW6" s="66">
        <f t="shared" si="4"/>
        <v>97</v>
      </c>
      <c r="AX6" s="66">
        <f t="shared" si="4"/>
        <v>446</v>
      </c>
      <c r="AY6" s="66">
        <f t="shared" si="4"/>
        <v>93</v>
      </c>
      <c r="AZ6" s="66">
        <f t="shared" si="4"/>
        <v>526</v>
      </c>
      <c r="BA6" s="66">
        <f t="shared" si="4"/>
        <v>437</v>
      </c>
      <c r="BB6" s="66">
        <f t="shared" si="4"/>
        <v>350</v>
      </c>
      <c r="BC6" s="66">
        <f t="shared" si="4"/>
        <v>309</v>
      </c>
      <c r="BD6" s="66">
        <f t="shared" si="4"/>
        <v>268</v>
      </c>
      <c r="BE6" s="64" t="str">
        <f>IF(BE8="-","",IF(BE8="-","【-】","【"&amp;SUBSTITUTE(TEXT(BE8,"#,##0"),"-","△")&amp;"】"))</f>
        <v>【140】</v>
      </c>
      <c r="BF6" s="65">
        <f>IF(BF8="-",NA(),BF8)</f>
        <v>18.8</v>
      </c>
      <c r="BG6" s="65">
        <f t="shared" ref="BG6:BO6" si="5">IF(BG8="-",NA(),BG8)</f>
        <v>32.9</v>
      </c>
      <c r="BH6" s="65">
        <f t="shared" si="5"/>
        <v>30.9</v>
      </c>
      <c r="BI6" s="65">
        <f t="shared" si="5"/>
        <v>42.7</v>
      </c>
      <c r="BJ6" s="65">
        <f t="shared" si="5"/>
        <v>6.5</v>
      </c>
      <c r="BK6" s="65">
        <f t="shared" si="5"/>
        <v>13.1</v>
      </c>
      <c r="BL6" s="65">
        <f t="shared" si="5"/>
        <v>15.5</v>
      </c>
      <c r="BM6" s="65">
        <f t="shared" si="5"/>
        <v>12.9</v>
      </c>
      <c r="BN6" s="65">
        <f t="shared" si="5"/>
        <v>10.6</v>
      </c>
      <c r="BO6" s="65">
        <f t="shared" si="5"/>
        <v>13.9</v>
      </c>
      <c r="BP6" s="62" t="str">
        <f>IF(BP8="-","",IF(BP8="-","【-】","【"&amp;SUBSTITUTE(TEXT(BP8,"#,##0.0"),"-","△")&amp;"】"))</f>
        <v>【45.2】</v>
      </c>
      <c r="BQ6" s="66">
        <f>IF(BQ8="-",NA(),BQ8)</f>
        <v>47109</v>
      </c>
      <c r="BR6" s="66">
        <f t="shared" ref="BR6:BZ6" si="6">IF(BR8="-",NA(),BR8)</f>
        <v>79902</v>
      </c>
      <c r="BS6" s="66">
        <f t="shared" si="6"/>
        <v>78890</v>
      </c>
      <c r="BT6" s="66">
        <f t="shared" si="6"/>
        <v>116811</v>
      </c>
      <c r="BU6" s="66">
        <f t="shared" si="6"/>
        <v>17169</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1617026</v>
      </c>
      <c r="CO6" s="65"/>
      <c r="CP6" s="65"/>
      <c r="CQ6" s="65"/>
      <c r="CR6" s="65"/>
      <c r="CS6" s="65"/>
      <c r="CT6" s="65"/>
      <c r="CU6" s="65"/>
      <c r="CV6" s="65"/>
      <c r="CW6" s="65"/>
      <c r="CX6" s="65"/>
      <c r="CY6" s="62" t="s">
        <v>110</v>
      </c>
      <c r="CZ6" s="65">
        <f>IF(CZ8="-",NA(),CZ8)</f>
        <v>21.3</v>
      </c>
      <c r="DA6" s="65">
        <f t="shared" ref="DA6:DI6" si="8">IF(DA8="-",NA(),DA8)</f>
        <v>14.9</v>
      </c>
      <c r="DB6" s="65">
        <f t="shared" si="8"/>
        <v>7.2</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144.4</v>
      </c>
      <c r="DL6" s="65">
        <f t="shared" ref="DL6:DT6" si="9">IF(DL8="-",NA(),DL8)</f>
        <v>148.9</v>
      </c>
      <c r="DM6" s="65">
        <f t="shared" si="9"/>
        <v>148.9</v>
      </c>
      <c r="DN6" s="65">
        <f t="shared" si="9"/>
        <v>158.1</v>
      </c>
      <c r="DO6" s="65">
        <f t="shared" si="9"/>
        <v>154.69999999999999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281000</v>
      </c>
      <c r="D7" s="61">
        <f t="shared" si="10"/>
        <v>47</v>
      </c>
      <c r="E7" s="61">
        <f t="shared" si="10"/>
        <v>14</v>
      </c>
      <c r="F7" s="61">
        <f t="shared" si="10"/>
        <v>0</v>
      </c>
      <c r="G7" s="61">
        <f t="shared" si="10"/>
        <v>1</v>
      </c>
      <c r="H7" s="61" t="str">
        <f t="shared" si="10"/>
        <v>兵庫県　神戸市</v>
      </c>
      <c r="I7" s="61" t="str">
        <f t="shared" si="10"/>
        <v>三宮駐車場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49</v>
      </c>
      <c r="S7" s="63" t="str">
        <f t="shared" si="10"/>
        <v>公共施設</v>
      </c>
      <c r="T7" s="63" t="str">
        <f t="shared" si="10"/>
        <v>無</v>
      </c>
      <c r="U7" s="64">
        <f t="shared" si="10"/>
        <v>25110</v>
      </c>
      <c r="V7" s="64">
        <f t="shared" si="10"/>
        <v>534</v>
      </c>
      <c r="W7" s="64">
        <f t="shared" si="10"/>
        <v>400</v>
      </c>
      <c r="X7" s="63" t="str">
        <f t="shared" si="10"/>
        <v>代行制</v>
      </c>
      <c r="Y7" s="65">
        <f>Y8</f>
        <v>184.5</v>
      </c>
      <c r="Z7" s="65">
        <f t="shared" ref="Z7:AH7" si="11">Z8</f>
        <v>190.1</v>
      </c>
      <c r="AA7" s="65">
        <f t="shared" si="11"/>
        <v>129.1</v>
      </c>
      <c r="AB7" s="65">
        <f t="shared" si="11"/>
        <v>100.4</v>
      </c>
      <c r="AC7" s="65">
        <f t="shared" si="11"/>
        <v>80.599999999999994</v>
      </c>
      <c r="AD7" s="65">
        <f t="shared" si="11"/>
        <v>106.2</v>
      </c>
      <c r="AE7" s="65">
        <f t="shared" si="11"/>
        <v>108.7</v>
      </c>
      <c r="AF7" s="65">
        <f t="shared" si="11"/>
        <v>121</v>
      </c>
      <c r="AG7" s="65">
        <f t="shared" si="11"/>
        <v>123.7</v>
      </c>
      <c r="AH7" s="65">
        <f t="shared" si="11"/>
        <v>126</v>
      </c>
      <c r="AI7" s="62"/>
      <c r="AJ7" s="65">
        <f>AJ8</f>
        <v>82.9</v>
      </c>
      <c r="AK7" s="65">
        <f t="shared" ref="AK7:AS7" si="12">AK8</f>
        <v>72.400000000000006</v>
      </c>
      <c r="AL7" s="65">
        <f t="shared" si="12"/>
        <v>12.8</v>
      </c>
      <c r="AM7" s="65">
        <f t="shared" si="12"/>
        <v>33.6</v>
      </c>
      <c r="AN7" s="65">
        <f t="shared" si="12"/>
        <v>7.8</v>
      </c>
      <c r="AO7" s="65">
        <f t="shared" si="12"/>
        <v>23.3</v>
      </c>
      <c r="AP7" s="65">
        <f t="shared" si="12"/>
        <v>19.5</v>
      </c>
      <c r="AQ7" s="65">
        <f t="shared" si="12"/>
        <v>15.7</v>
      </c>
      <c r="AR7" s="65">
        <f t="shared" si="12"/>
        <v>13.8</v>
      </c>
      <c r="AS7" s="65">
        <f t="shared" si="12"/>
        <v>12.6</v>
      </c>
      <c r="AT7" s="62"/>
      <c r="AU7" s="66">
        <f>AU8</f>
        <v>725</v>
      </c>
      <c r="AV7" s="66">
        <f t="shared" ref="AV7:BD7" si="13">AV8</f>
        <v>514</v>
      </c>
      <c r="AW7" s="66">
        <f t="shared" si="13"/>
        <v>97</v>
      </c>
      <c r="AX7" s="66">
        <f t="shared" si="13"/>
        <v>446</v>
      </c>
      <c r="AY7" s="66">
        <f t="shared" si="13"/>
        <v>93</v>
      </c>
      <c r="AZ7" s="66">
        <f t="shared" si="13"/>
        <v>526</v>
      </c>
      <c r="BA7" s="66">
        <f t="shared" si="13"/>
        <v>437</v>
      </c>
      <c r="BB7" s="66">
        <f t="shared" si="13"/>
        <v>350</v>
      </c>
      <c r="BC7" s="66">
        <f t="shared" si="13"/>
        <v>309</v>
      </c>
      <c r="BD7" s="66">
        <f t="shared" si="13"/>
        <v>268</v>
      </c>
      <c r="BE7" s="64"/>
      <c r="BF7" s="65">
        <f>BF8</f>
        <v>18.8</v>
      </c>
      <c r="BG7" s="65">
        <f t="shared" ref="BG7:BO7" si="14">BG8</f>
        <v>32.9</v>
      </c>
      <c r="BH7" s="65">
        <f t="shared" si="14"/>
        <v>30.9</v>
      </c>
      <c r="BI7" s="65">
        <f t="shared" si="14"/>
        <v>42.7</v>
      </c>
      <c r="BJ7" s="65">
        <f t="shared" si="14"/>
        <v>6.5</v>
      </c>
      <c r="BK7" s="65">
        <f t="shared" si="14"/>
        <v>13.1</v>
      </c>
      <c r="BL7" s="65">
        <f t="shared" si="14"/>
        <v>15.5</v>
      </c>
      <c r="BM7" s="65">
        <f t="shared" si="14"/>
        <v>12.9</v>
      </c>
      <c r="BN7" s="65">
        <f t="shared" si="14"/>
        <v>10.6</v>
      </c>
      <c r="BO7" s="65">
        <f t="shared" si="14"/>
        <v>13.9</v>
      </c>
      <c r="BP7" s="62"/>
      <c r="BQ7" s="66">
        <f>BQ8</f>
        <v>47109</v>
      </c>
      <c r="BR7" s="66">
        <f t="shared" ref="BR7:BZ7" si="15">BR8</f>
        <v>79902</v>
      </c>
      <c r="BS7" s="66">
        <f t="shared" si="15"/>
        <v>78890</v>
      </c>
      <c r="BT7" s="66">
        <f t="shared" si="15"/>
        <v>116811</v>
      </c>
      <c r="BU7" s="66">
        <f t="shared" si="15"/>
        <v>17169</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1617026</v>
      </c>
      <c r="CO7" s="65" t="s">
        <v>112</v>
      </c>
      <c r="CP7" s="65" t="s">
        <v>112</v>
      </c>
      <c r="CQ7" s="65" t="s">
        <v>112</v>
      </c>
      <c r="CR7" s="65" t="s">
        <v>112</v>
      </c>
      <c r="CS7" s="65" t="s">
        <v>112</v>
      </c>
      <c r="CT7" s="65" t="s">
        <v>112</v>
      </c>
      <c r="CU7" s="65" t="s">
        <v>112</v>
      </c>
      <c r="CV7" s="65" t="s">
        <v>112</v>
      </c>
      <c r="CW7" s="65" t="s">
        <v>112</v>
      </c>
      <c r="CX7" s="65" t="s">
        <v>113</v>
      </c>
      <c r="CY7" s="62"/>
      <c r="CZ7" s="65">
        <f>CZ8</f>
        <v>21.3</v>
      </c>
      <c r="DA7" s="65">
        <f t="shared" ref="DA7:DI7" si="16">DA8</f>
        <v>14.9</v>
      </c>
      <c r="DB7" s="65">
        <f t="shared" si="16"/>
        <v>7.2</v>
      </c>
      <c r="DC7" s="65">
        <f t="shared" si="16"/>
        <v>0</v>
      </c>
      <c r="DD7" s="65">
        <f t="shared" si="16"/>
        <v>0</v>
      </c>
      <c r="DE7" s="65">
        <f t="shared" si="16"/>
        <v>329.2</v>
      </c>
      <c r="DF7" s="65">
        <f t="shared" si="16"/>
        <v>205.4</v>
      </c>
      <c r="DG7" s="65">
        <f t="shared" si="16"/>
        <v>155</v>
      </c>
      <c r="DH7" s="65">
        <f t="shared" si="16"/>
        <v>181.2</v>
      </c>
      <c r="DI7" s="65">
        <f t="shared" si="16"/>
        <v>152.4</v>
      </c>
      <c r="DJ7" s="62"/>
      <c r="DK7" s="65">
        <f>DK8</f>
        <v>144.4</v>
      </c>
      <c r="DL7" s="65">
        <f t="shared" ref="DL7:DT7" si="17">DL8</f>
        <v>148.9</v>
      </c>
      <c r="DM7" s="65">
        <f t="shared" si="17"/>
        <v>148.9</v>
      </c>
      <c r="DN7" s="65">
        <f t="shared" si="17"/>
        <v>158.1</v>
      </c>
      <c r="DO7" s="65">
        <f t="shared" si="17"/>
        <v>154.69999999999999</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281000</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49</v>
      </c>
      <c r="S8" s="70" t="s">
        <v>123</v>
      </c>
      <c r="T8" s="70" t="s">
        <v>124</v>
      </c>
      <c r="U8" s="71">
        <v>25110</v>
      </c>
      <c r="V8" s="71">
        <v>534</v>
      </c>
      <c r="W8" s="71">
        <v>400</v>
      </c>
      <c r="X8" s="70" t="s">
        <v>125</v>
      </c>
      <c r="Y8" s="72">
        <v>184.5</v>
      </c>
      <c r="Z8" s="72">
        <v>190.1</v>
      </c>
      <c r="AA8" s="72">
        <v>129.1</v>
      </c>
      <c r="AB8" s="72">
        <v>100.4</v>
      </c>
      <c r="AC8" s="72">
        <v>80.599999999999994</v>
      </c>
      <c r="AD8" s="72">
        <v>106.2</v>
      </c>
      <c r="AE8" s="72">
        <v>108.7</v>
      </c>
      <c r="AF8" s="72">
        <v>121</v>
      </c>
      <c r="AG8" s="72">
        <v>123.7</v>
      </c>
      <c r="AH8" s="72">
        <v>126</v>
      </c>
      <c r="AI8" s="69">
        <v>275.39999999999998</v>
      </c>
      <c r="AJ8" s="72">
        <v>82.9</v>
      </c>
      <c r="AK8" s="72">
        <v>72.400000000000006</v>
      </c>
      <c r="AL8" s="72">
        <v>12.8</v>
      </c>
      <c r="AM8" s="72">
        <v>33.6</v>
      </c>
      <c r="AN8" s="72">
        <v>7.8</v>
      </c>
      <c r="AO8" s="72">
        <v>23.3</v>
      </c>
      <c r="AP8" s="72">
        <v>19.5</v>
      </c>
      <c r="AQ8" s="72">
        <v>15.7</v>
      </c>
      <c r="AR8" s="72">
        <v>13.8</v>
      </c>
      <c r="AS8" s="72">
        <v>12.6</v>
      </c>
      <c r="AT8" s="69">
        <v>13.3</v>
      </c>
      <c r="AU8" s="73">
        <v>725</v>
      </c>
      <c r="AV8" s="73">
        <v>514</v>
      </c>
      <c r="AW8" s="73">
        <v>97</v>
      </c>
      <c r="AX8" s="73">
        <v>446</v>
      </c>
      <c r="AY8" s="73">
        <v>93</v>
      </c>
      <c r="AZ8" s="73">
        <v>526</v>
      </c>
      <c r="BA8" s="73">
        <v>437</v>
      </c>
      <c r="BB8" s="73">
        <v>350</v>
      </c>
      <c r="BC8" s="73">
        <v>309</v>
      </c>
      <c r="BD8" s="73">
        <v>268</v>
      </c>
      <c r="BE8" s="73">
        <v>140</v>
      </c>
      <c r="BF8" s="72">
        <v>18.8</v>
      </c>
      <c r="BG8" s="72">
        <v>32.9</v>
      </c>
      <c r="BH8" s="72">
        <v>30.9</v>
      </c>
      <c r="BI8" s="72">
        <v>42.7</v>
      </c>
      <c r="BJ8" s="72">
        <v>6.5</v>
      </c>
      <c r="BK8" s="72">
        <v>13.1</v>
      </c>
      <c r="BL8" s="72">
        <v>15.5</v>
      </c>
      <c r="BM8" s="72">
        <v>12.9</v>
      </c>
      <c r="BN8" s="72">
        <v>10.6</v>
      </c>
      <c r="BO8" s="72">
        <v>13.9</v>
      </c>
      <c r="BP8" s="69">
        <v>45.2</v>
      </c>
      <c r="BQ8" s="73">
        <v>47109</v>
      </c>
      <c r="BR8" s="73">
        <v>79902</v>
      </c>
      <c r="BS8" s="73">
        <v>78890</v>
      </c>
      <c r="BT8" s="74">
        <v>116811</v>
      </c>
      <c r="BU8" s="74">
        <v>17169</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1617026</v>
      </c>
      <c r="CO8" s="72" t="s">
        <v>118</v>
      </c>
      <c r="CP8" s="72" t="s">
        <v>118</v>
      </c>
      <c r="CQ8" s="72" t="s">
        <v>118</v>
      </c>
      <c r="CR8" s="72" t="s">
        <v>118</v>
      </c>
      <c r="CS8" s="72" t="s">
        <v>118</v>
      </c>
      <c r="CT8" s="72" t="s">
        <v>118</v>
      </c>
      <c r="CU8" s="72" t="s">
        <v>118</v>
      </c>
      <c r="CV8" s="72" t="s">
        <v>118</v>
      </c>
      <c r="CW8" s="72" t="s">
        <v>118</v>
      </c>
      <c r="CX8" s="72" t="s">
        <v>118</v>
      </c>
      <c r="CY8" s="69" t="s">
        <v>118</v>
      </c>
      <c r="CZ8" s="72">
        <v>21.3</v>
      </c>
      <c r="DA8" s="72">
        <v>14.9</v>
      </c>
      <c r="DB8" s="72">
        <v>7.2</v>
      </c>
      <c r="DC8" s="72">
        <v>0</v>
      </c>
      <c r="DD8" s="72">
        <v>0</v>
      </c>
      <c r="DE8" s="72">
        <v>329.2</v>
      </c>
      <c r="DF8" s="72">
        <v>205.4</v>
      </c>
      <c r="DG8" s="72">
        <v>155</v>
      </c>
      <c r="DH8" s="72">
        <v>181.2</v>
      </c>
      <c r="DI8" s="72">
        <v>152.4</v>
      </c>
      <c r="DJ8" s="69">
        <v>122.6</v>
      </c>
      <c r="DK8" s="72">
        <v>144.4</v>
      </c>
      <c r="DL8" s="72">
        <v>148.9</v>
      </c>
      <c r="DM8" s="72">
        <v>148.9</v>
      </c>
      <c r="DN8" s="72">
        <v>158.1</v>
      </c>
      <c r="DO8" s="72">
        <v>154.69999999999999</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2018-03-19T10:03:48Z</cp:lastPrinted>
  <dcterms:created xsi:type="dcterms:W3CDTF">2018-02-09T01:50:11Z</dcterms:created>
  <dcterms:modified xsi:type="dcterms:W3CDTF">2018-03-26T02:10:34Z</dcterms:modified>
  <cp:category/>
</cp:coreProperties>
</file>