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8兵庫県神戸市-\"/>
    </mc:Choice>
  </mc:AlternateContent>
  <workbookProtection workbookAlgorithmName="SHA-512" workbookHashValue="FSSMiziMpfRftFk2rgiJ5mxw/TrpT2DKE6MHqB1PaW+KDnQVpWXJLKVtBgo+/ITMiW/S5jwMvWHXZ1FoQIbc/w==" workbookSaltValue="lvv5QqnrK1LoD/cMrDFK2w==" workbookSpinCount="100000" lockStructure="1"/>
  <bookViews>
    <workbookView xWindow="7476" yWindow="-36" windowWidth="13068"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KO32" i="4" s="1"/>
  <c r="DQ7" i="5"/>
  <c r="JV32" i="4" s="1"/>
  <c r="DP7" i="5"/>
  <c r="DO7" i="5"/>
  <c r="MA31" i="4" s="1"/>
  <c r="DN7" i="5"/>
  <c r="LH31" i="4" s="1"/>
  <c r="DM7" i="5"/>
  <c r="KO31" i="4" s="1"/>
  <c r="DL7" i="5"/>
  <c r="DK7" i="5"/>
  <c r="DI7" i="5"/>
  <c r="DH7" i="5"/>
  <c r="LT78" i="4" s="1"/>
  <c r="DG7" i="5"/>
  <c r="DF7" i="5"/>
  <c r="KP78" i="4" s="1"/>
  <c r="DE7" i="5"/>
  <c r="KA78" i="4" s="1"/>
  <c r="DD7" i="5"/>
  <c r="MI77" i="4" s="1"/>
  <c r="DC7" i="5"/>
  <c r="DB7" i="5"/>
  <c r="DA7" i="5"/>
  <c r="CZ7" i="5"/>
  <c r="KA77" i="4" s="1"/>
  <c r="CN7" i="5"/>
  <c r="CM7" i="5"/>
  <c r="BZ7" i="5"/>
  <c r="MA53" i="4" s="1"/>
  <c r="BY7" i="5"/>
  <c r="LH53" i="4" s="1"/>
  <c r="BX7" i="5"/>
  <c r="BW7" i="5"/>
  <c r="BV7" i="5"/>
  <c r="BU7" i="5"/>
  <c r="MA52" i="4" s="1"/>
  <c r="BT7" i="5"/>
  <c r="BS7" i="5"/>
  <c r="KO52" i="4" s="1"/>
  <c r="BR7" i="5"/>
  <c r="JV52" i="4" s="1"/>
  <c r="BQ7" i="5"/>
  <c r="JC52" i="4" s="1"/>
  <c r="BO7" i="5"/>
  <c r="BN7" i="5"/>
  <c r="GQ53" i="4" s="1"/>
  <c r="BM7" i="5"/>
  <c r="FX53" i="4" s="1"/>
  <c r="BL7" i="5"/>
  <c r="FE53" i="4" s="1"/>
  <c r="BK7" i="5"/>
  <c r="BJ7" i="5"/>
  <c r="BI7" i="5"/>
  <c r="GQ52" i="4" s="1"/>
  <c r="BH7" i="5"/>
  <c r="BG7" i="5"/>
  <c r="BF7" i="5"/>
  <c r="BD7" i="5"/>
  <c r="CS53" i="4" s="1"/>
  <c r="BC7" i="5"/>
  <c r="BZ53" i="4" s="1"/>
  <c r="BB7" i="5"/>
  <c r="BA7" i="5"/>
  <c r="AZ7" i="5"/>
  <c r="AY7" i="5"/>
  <c r="CS52" i="4" s="1"/>
  <c r="AX7" i="5"/>
  <c r="AW7" i="5"/>
  <c r="BG52" i="4" s="1"/>
  <c r="AV7" i="5"/>
  <c r="AN52" i="4" s="1"/>
  <c r="AU7" i="5"/>
  <c r="U52" i="4" s="1"/>
  <c r="AS7" i="5"/>
  <c r="AR7" i="5"/>
  <c r="GQ32" i="4" s="1"/>
  <c r="AQ7" i="5"/>
  <c r="FX32" i="4" s="1"/>
  <c r="AP7" i="5"/>
  <c r="AO7" i="5"/>
  <c r="AN7" i="5"/>
  <c r="HJ31" i="4" s="1"/>
  <c r="AM7" i="5"/>
  <c r="GQ31" i="4" s="1"/>
  <c r="AL7" i="5"/>
  <c r="FX31" i="4" s="1"/>
  <c r="AK7" i="5"/>
  <c r="AJ7" i="5"/>
  <c r="AH7" i="5"/>
  <c r="CS32" i="4" s="1"/>
  <c r="AG7" i="5"/>
  <c r="BZ32" i="4" s="1"/>
  <c r="AF7" i="5"/>
  <c r="AE7" i="5"/>
  <c r="AD7" i="5"/>
  <c r="AC7" i="5"/>
  <c r="CS31" i="4" s="1"/>
  <c r="AB7" i="5"/>
  <c r="AA7" i="5"/>
  <c r="BG31" i="4" s="1"/>
  <c r="Z7" i="5"/>
  <c r="AN31" i="4" s="1"/>
  <c r="Y7" i="5"/>
  <c r="U31" i="4" s="1"/>
  <c r="X7" i="5"/>
  <c r="W7" i="5"/>
  <c r="JQ10" i="4" s="1"/>
  <c r="V7" i="5"/>
  <c r="HX10" i="4" s="1"/>
  <c r="U7" i="5"/>
  <c r="LJ8" i="4" s="1"/>
  <c r="T7" i="5"/>
  <c r="S7" i="5"/>
  <c r="HX8" i="4" s="1"/>
  <c r="R7" i="5"/>
  <c r="DU10" i="4" s="1"/>
  <c r="Q7" i="5"/>
  <c r="CF10" i="4" s="1"/>
  <c r="P7" i="5"/>
  <c r="O7" i="5"/>
  <c r="N7" i="5"/>
  <c r="M7" i="5"/>
  <c r="L7" i="5"/>
  <c r="K7" i="5"/>
  <c r="AQ8" i="4" s="1"/>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C88" i="4"/>
  <c r="MI7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JC53" i="4"/>
  <c r="HJ53" i="4"/>
  <c r="EL53" i="4"/>
  <c r="BG53" i="4"/>
  <c r="AN53" i="4"/>
  <c r="U53" i="4"/>
  <c r="LH52" i="4"/>
  <c r="HJ52" i="4"/>
  <c r="FX52" i="4"/>
  <c r="FE52" i="4"/>
  <c r="EL52" i="4"/>
  <c r="BZ52" i="4"/>
  <c r="MA32" i="4"/>
  <c r="JC32" i="4"/>
  <c r="HJ32" i="4"/>
  <c r="FE32" i="4"/>
  <c r="EL32" i="4"/>
  <c r="BG32" i="4"/>
  <c r="AN32" i="4"/>
  <c r="U32" i="4"/>
  <c r="JV31" i="4"/>
  <c r="JC31" i="4"/>
  <c r="FE31" i="4"/>
  <c r="EL31" i="4"/>
  <c r="BZ31" i="4"/>
  <c r="LJ10" i="4"/>
  <c r="AQ10" i="4"/>
  <c r="B10" i="4"/>
  <c r="JQ8" i="4"/>
  <c r="DU8" i="4"/>
  <c r="CF8" i="4"/>
  <c r="BZ76" i="4" l="1"/>
  <c r="MI76" i="4"/>
  <c r="HJ51" i="4"/>
  <c r="MA30" i="4"/>
  <c r="CS30" i="4"/>
  <c r="MA51" i="4"/>
  <c r="IT76" i="4"/>
  <c r="CS51" i="4"/>
  <c r="HJ30" i="4"/>
  <c r="C11" i="5"/>
  <c r="D11" i="5"/>
  <c r="E11" i="5"/>
  <c r="B11" i="5"/>
  <c r="BK76" i="4" l="1"/>
  <c r="LH51" i="4"/>
  <c r="LT76" i="4"/>
  <c r="GQ51" i="4"/>
  <c r="LH30" i="4"/>
  <c r="IE76" i="4"/>
  <c r="BZ51" i="4"/>
  <c r="GQ30" i="4"/>
  <c r="BZ30" i="4"/>
  <c r="BG30" i="4"/>
  <c r="FX30" i="4"/>
  <c r="AV76" i="4"/>
  <c r="KO51" i="4"/>
  <c r="FX51" i="4"/>
  <c r="KO30" i="4"/>
  <c r="HP76" i="4"/>
  <c r="BG51" i="4"/>
  <c r="LE76" i="4"/>
  <c r="JV30" i="4"/>
  <c r="HA76" i="4"/>
  <c r="AN51" i="4"/>
  <c r="FE30" i="4"/>
  <c r="AN30" i="4"/>
  <c r="AG76" i="4"/>
  <c r="JV51" i="4"/>
  <c r="KP76" i="4"/>
  <c r="FE51" i="4"/>
  <c r="R76" i="4"/>
  <c r="KA76" i="4"/>
  <c r="EL51" i="4"/>
  <c r="JC30" i="4"/>
  <c r="GL76" i="4"/>
  <c r="U51" i="4"/>
  <c r="EL30" i="4"/>
  <c r="U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<sst xmlns="http://schemas.openxmlformats.org/spreadsheetml/2006/main" count="286" uniqueCount="136">
  <si>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10"/>
  </si>
  <si>
    <t>業務名</t>
    <rPh sb="2" eb="3">
      <t>メイ</t>
    </rPh>
    <phoneticPr fontId="10"/>
  </si>
  <si>
    <t>業種名</t>
    <phoneticPr fontId="10"/>
  </si>
  <si>
    <t>事業名</t>
    <rPh sb="0" eb="2">
      <t>ジギョウ</t>
    </rPh>
    <rPh sb="2" eb="3">
      <t>メイ</t>
    </rPh>
    <phoneticPr fontId="10"/>
  </si>
  <si>
    <t>類似施設区分</t>
    <rPh sb="0" eb="2">
      <t>ルイジ</t>
    </rPh>
    <rPh sb="2" eb="4">
      <t>シセツ</t>
    </rPh>
    <rPh sb="4" eb="6">
      <t>クブン</t>
    </rPh>
    <phoneticPr fontId="10"/>
  </si>
  <si>
    <t>管理者の情報</t>
    <rPh sb="0" eb="3">
      <t>カンリシャ</t>
    </rPh>
    <rPh sb="4" eb="6">
      <t>ジョウホウ</t>
    </rPh>
    <phoneticPr fontId="10"/>
  </si>
  <si>
    <t>立地</t>
    <rPh sb="0" eb="2">
      <t>リッチ</t>
    </rPh>
    <phoneticPr fontId="10"/>
  </si>
  <si>
    <t>周辺駐車場の需給実態調査</t>
    <rPh sb="0" eb="2">
      <t>シュウヘン</t>
    </rPh>
    <rPh sb="2" eb="5">
      <t>チュウシャジョウ</t>
    </rPh>
    <rPh sb="6" eb="8">
      <t>ジュキュウ</t>
    </rPh>
    <rPh sb="8" eb="10">
      <t>ジッタイ</t>
    </rPh>
    <rPh sb="10" eb="12">
      <t>チョウサ</t>
    </rPh>
    <phoneticPr fontId="10"/>
  </si>
  <si>
    <t>駐車場使用面積(㎡)</t>
    <phoneticPr fontId="10"/>
  </si>
  <si>
    <t>グラフ凡例</t>
    <rPh sb="3" eb="5">
      <t>ハンレイ</t>
    </rPh>
    <phoneticPr fontId="10"/>
  </si>
  <si>
    <t>■</t>
    <phoneticPr fontId="10"/>
  </si>
  <si>
    <t>当該施設値（当該値）</t>
    <rPh sb="2" eb="4">
      <t>シセツ</t>
    </rPh>
    <phoneticPr fontId="10"/>
  </si>
  <si>
    <t>自己資本構成比率(％)</t>
    <rPh sb="0" eb="2">
      <t>ジコ</t>
    </rPh>
    <rPh sb="2" eb="4">
      <t>シホン</t>
    </rPh>
    <rPh sb="4" eb="6">
      <t>コウセイ</t>
    </rPh>
    <rPh sb="6" eb="8">
      <t>ヒリツ</t>
    </rPh>
    <phoneticPr fontId="10"/>
  </si>
  <si>
    <t>種類</t>
    <rPh sb="0" eb="2">
      <t>シュルイ</t>
    </rPh>
    <phoneticPr fontId="10"/>
  </si>
  <si>
    <t>構造</t>
    <rPh sb="0" eb="2">
      <t>コウゾウ</t>
    </rPh>
    <phoneticPr fontId="10"/>
  </si>
  <si>
    <t>建設後の経過年数(年)</t>
    <rPh sb="0" eb="2">
      <t>ケンセツ</t>
    </rPh>
    <rPh sb="2" eb="3">
      <t>ゴ</t>
    </rPh>
    <rPh sb="4" eb="6">
      <t>ケイカ</t>
    </rPh>
    <rPh sb="6" eb="8">
      <t>ネンスウ</t>
    </rPh>
    <rPh sb="9" eb="10">
      <t>ネン</t>
    </rPh>
    <phoneticPr fontId="10"/>
  </si>
  <si>
    <t>収容台数(台)</t>
    <phoneticPr fontId="10"/>
  </si>
  <si>
    <t>一時間当たりの基本料金(円)</t>
    <phoneticPr fontId="10"/>
  </si>
  <si>
    <t>指定管理者制度の導入</t>
    <rPh sb="0" eb="2">
      <t>シテイ</t>
    </rPh>
    <rPh sb="2" eb="5">
      <t>カンリシャ</t>
    </rPh>
    <rPh sb="5" eb="7">
      <t>セイド</t>
    </rPh>
    <rPh sb="8" eb="10">
      <t>ドウニュウ</t>
    </rPh>
    <phoneticPr fontId="10"/>
  </si>
  <si>
    <t>－</t>
    <phoneticPr fontId="10"/>
  </si>
  <si>
    <t>類似施設平均値（平均値）</t>
  </si>
  <si>
    <t>【】</t>
    <phoneticPr fontId="10"/>
  </si>
  <si>
    <t>平成28年度全国平均</t>
    <phoneticPr fontId="10"/>
  </si>
  <si>
    <t>分析欄</t>
    <rPh sb="0" eb="2">
      <t>ブンセキ</t>
    </rPh>
    <rPh sb="2" eb="3">
      <t>ラン</t>
    </rPh>
    <phoneticPr fontId="10"/>
  </si>
  <si>
    <t>1.収益等の状況</t>
    <phoneticPr fontId="10"/>
  </si>
  <si>
    <t>3.利用の状況</t>
    <phoneticPr fontId="10"/>
  </si>
  <si>
    <t>1. 収益等の状況について</t>
    <rPh sb="3" eb="5">
      <t>シュウエキ</t>
    </rPh>
    <rPh sb="5" eb="6">
      <t>トウ</t>
    </rPh>
    <rPh sb="7" eb="9">
      <t>ジョウキョウ</t>
    </rPh>
    <phoneticPr fontId="10"/>
  </si>
  <si>
    <t>当該値</t>
    <rPh sb="0" eb="2">
      <t>トウガイ</t>
    </rPh>
    <rPh sb="2" eb="3">
      <t>チ</t>
    </rPh>
    <phoneticPr fontId="10"/>
  </si>
  <si>
    <t>2. 資産等の状況について</t>
    <phoneticPr fontId="10"/>
  </si>
  <si>
    <t>平均値</t>
    <rPh sb="0" eb="2">
      <t>ヘイキン</t>
    </rPh>
    <rPh sb="2" eb="3">
      <t>チ</t>
    </rPh>
    <phoneticPr fontId="10"/>
  </si>
  <si>
    <t>「経常損益」</t>
    <phoneticPr fontId="10"/>
  </si>
  <si>
    <t>「他会計補助金割合」</t>
    <phoneticPr fontId="10"/>
  </si>
  <si>
    <t>「施設の効率性」</t>
    <phoneticPr fontId="10"/>
  </si>
  <si>
    <t>3. 利用の状況について</t>
    <phoneticPr fontId="10"/>
  </si>
  <si>
    <t>「他会計補助金額」</t>
    <phoneticPr fontId="10"/>
  </si>
  <si>
    <t>「売上高に対する営業総利益」</t>
    <phoneticPr fontId="10"/>
  </si>
  <si>
    <t>「減価償却前営業利益」</t>
    <phoneticPr fontId="10"/>
  </si>
  <si>
    <t>2.資産等の状況</t>
    <phoneticPr fontId="10"/>
  </si>
  <si>
    <t>⑦敷地の地価(千円)</t>
    <phoneticPr fontId="10"/>
  </si>
  <si>
    <t>全体総括</t>
    <rPh sb="0" eb="2">
      <t>ゼンタイ</t>
    </rPh>
    <rPh sb="2" eb="4">
      <t>ソウカツ</t>
    </rPh>
    <phoneticPr fontId="10"/>
  </si>
  <si>
    <t>⑧設備投資見込額(千円)</t>
    <phoneticPr fontId="10"/>
  </si>
  <si>
    <t>「施設全体の減価償却の状況」</t>
    <phoneticPr fontId="10"/>
  </si>
  <si>
    <t>「累積欠損」</t>
    <phoneticPr fontId="10"/>
  </si>
  <si>
    <t>「債務残高」</t>
    <phoneticPr fontId="10"/>
  </si>
  <si>
    <t>全国平均</t>
    <rPh sb="0" eb="2">
      <t>ゼンコク</t>
    </rPh>
    <rPh sb="2" eb="4">
      <t>ヘイキン</t>
    </rPh>
    <phoneticPr fontId="10"/>
  </si>
  <si>
    <t>①</t>
    <phoneticPr fontId="10"/>
  </si>
  <si>
    <t>②</t>
    <phoneticPr fontId="10"/>
  </si>
  <si>
    <t>③</t>
  </si>
  <si>
    <t>⑪</t>
    <phoneticPr fontId="10"/>
  </si>
  <si>
    <t>④</t>
  </si>
  <si>
    <t>⑤</t>
  </si>
  <si>
    <t>⑥</t>
  </si>
  <si>
    <t>⑦</t>
  </si>
  <si>
    <t>⑧</t>
  </si>
  <si>
    <t>⑨</t>
  </si>
  <si>
    <t>⑩</t>
  </si>
  <si>
    <t>⑪</t>
  </si>
  <si>
    <t>-</t>
    <phoneticPr fontId="10"/>
  </si>
  <si>
    <t>駐車場事業(法非適)</t>
    <rPh sb="0" eb="3">
      <t>チュウシャジョウ</t>
    </rPh>
    <rPh sb="3" eb="5">
      <t>ジギョウ</t>
    </rPh>
    <rPh sb="6" eb="7">
      <t>ホウ</t>
    </rPh>
    <rPh sb="7" eb="8">
      <t>ヒ</t>
    </rPh>
    <rPh sb="8" eb="9">
      <t>テキ</t>
    </rPh>
    <phoneticPr fontId="10"/>
  </si>
  <si>
    <t>項番</t>
    <rPh sb="0" eb="2">
      <t>コウバン</t>
    </rPh>
    <phoneticPr fontId="10"/>
  </si>
  <si>
    <t>大項目</t>
    <rPh sb="0" eb="3">
      <t>ダイコウモク</t>
    </rPh>
    <phoneticPr fontId="10"/>
  </si>
  <si>
    <t>年度</t>
    <rPh sb="0" eb="2">
      <t>ネンド</t>
    </rPh>
    <phoneticPr fontId="10"/>
  </si>
  <si>
    <t>団体CD</t>
    <rPh sb="0" eb="2">
      <t>ダンタイ</t>
    </rPh>
    <phoneticPr fontId="10"/>
  </si>
  <si>
    <t>業務CD</t>
    <rPh sb="0" eb="2">
      <t>ギョウム</t>
    </rPh>
    <phoneticPr fontId="10"/>
  </si>
  <si>
    <t>業種CD</t>
    <rPh sb="0" eb="2">
      <t>ギョウシュ</t>
    </rPh>
    <phoneticPr fontId="10"/>
  </si>
  <si>
    <t>事業CD</t>
    <rPh sb="0" eb="2">
      <t>ジギョウ</t>
    </rPh>
    <phoneticPr fontId="10"/>
  </si>
  <si>
    <t>施設CD</t>
    <rPh sb="0" eb="2">
      <t>シセツ</t>
    </rPh>
    <phoneticPr fontId="10"/>
  </si>
  <si>
    <t>基本情報</t>
    <rPh sb="0" eb="2">
      <t>キホン</t>
    </rPh>
    <rPh sb="2" eb="4">
      <t>ジョウホウ</t>
    </rPh>
    <phoneticPr fontId="10"/>
  </si>
  <si>
    <t>1. 収益等の状況</t>
    <rPh sb="3" eb="5">
      <t>シュウエキ</t>
    </rPh>
    <rPh sb="5" eb="6">
      <t>トウ</t>
    </rPh>
    <rPh sb="7" eb="9">
      <t>ジョウキョウ</t>
    </rPh>
    <phoneticPr fontId="10"/>
  </si>
  <si>
    <t>2. 資産等の状況</t>
    <phoneticPr fontId="10"/>
  </si>
  <si>
    <t>3.利用の状況</t>
    <phoneticPr fontId="10"/>
  </si>
  <si>
    <t>中項目</t>
    <rPh sb="0" eb="1">
      <t>チュウ</t>
    </rPh>
    <rPh sb="1" eb="3">
      <t>コウモク</t>
    </rPh>
    <phoneticPr fontId="10"/>
  </si>
  <si>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0"/>
  </si>
  <si>
    <t>②他会計補助金比率(％)</t>
    <phoneticPr fontId="10"/>
  </si>
  <si>
    <t>③駐車台数一台当たりの他会計補助金額(円)</t>
    <phoneticPr fontId="10"/>
  </si>
  <si>
    <t>④売上高ＧＯＰ比率(％)</t>
    <phoneticPr fontId="10"/>
  </si>
  <si>
    <t>⑤ＥＢＩＴＤＡ(千円)</t>
    <phoneticPr fontId="10"/>
  </si>
  <si>
    <t>⑥有形固定資産減価償却率(％)</t>
    <phoneticPr fontId="10"/>
  </si>
  <si>
    <t>⑦敷地の
地価(千円)</t>
    <phoneticPr fontId="10"/>
  </si>
  <si>
    <t>⑧設備投資
見込額(千円)</t>
    <phoneticPr fontId="10"/>
  </si>
  <si>
    <t>⑨累積欠損金比率(％)</t>
    <phoneticPr fontId="10"/>
  </si>
  <si>
    <t>⑩企業債残高対料金収入比率(％)</t>
    <phoneticPr fontId="10"/>
  </si>
  <si>
    <t>⑪稼働率(％)</t>
    <phoneticPr fontId="10"/>
  </si>
  <si>
    <t>小項目</t>
    <rPh sb="0" eb="3">
      <t>ショウコウモク</t>
    </rPh>
    <phoneticPr fontId="10"/>
  </si>
  <si>
    <t>団体名</t>
    <rPh sb="0" eb="3">
      <t>ダンタイメイ</t>
    </rPh>
    <phoneticPr fontId="10"/>
  </si>
  <si>
    <t>施設名称</t>
    <rPh sb="0" eb="2">
      <t>シセツ</t>
    </rPh>
    <rPh sb="2" eb="4">
      <t>メイショウ</t>
    </rPh>
    <phoneticPr fontId="10"/>
  </si>
  <si>
    <t>業務名称</t>
    <rPh sb="0" eb="4">
      <t>ギョウムメイショウ</t>
    </rPh>
    <phoneticPr fontId="10"/>
  </si>
  <si>
    <t>業種名称</t>
    <rPh sb="0" eb="2">
      <t>ギョウシュ</t>
    </rPh>
    <rPh sb="2" eb="4">
      <t>メイショウ</t>
    </rPh>
    <phoneticPr fontId="10"/>
  </si>
  <si>
    <t>事業名称</t>
    <rPh sb="0" eb="2">
      <t>ジギョウ</t>
    </rPh>
    <rPh sb="2" eb="4">
      <t>メイショウ</t>
    </rPh>
    <phoneticPr fontId="10"/>
  </si>
  <si>
    <t>自己資本構成比率(％)</t>
  </si>
  <si>
    <t>構造</t>
  </si>
  <si>
    <t>建設後の経過年数</t>
    <rPh sb="0" eb="2">
      <t>ケンセツ</t>
    </rPh>
    <rPh sb="2" eb="3">
      <t>ゴ</t>
    </rPh>
    <rPh sb="4" eb="6">
      <t>ケイカ</t>
    </rPh>
    <rPh sb="6" eb="8">
      <t>ネンスウ</t>
    </rPh>
    <phoneticPr fontId="10"/>
  </si>
  <si>
    <t>立地</t>
    <rPh sb="0" eb="2">
      <t>リッチ</t>
    </rPh>
    <phoneticPr fontId="17"/>
  </si>
  <si>
    <t>周辺駐車場の需給実態調査</t>
    <rPh sb="0" eb="2">
      <t>シュウヘン</t>
    </rPh>
    <rPh sb="2" eb="5">
      <t>チュウシャジョウ</t>
    </rPh>
    <rPh sb="6" eb="8">
      <t>ジュキュウ</t>
    </rPh>
    <rPh sb="8" eb="10">
      <t>ジッタイ</t>
    </rPh>
    <rPh sb="10" eb="12">
      <t>チョウサ</t>
    </rPh>
    <phoneticPr fontId="17"/>
  </si>
  <si>
    <t>駐車場使用面積</t>
    <rPh sb="0" eb="3">
      <t>チュウシャジョウ</t>
    </rPh>
    <rPh sb="3" eb="5">
      <t>シヨウ</t>
    </rPh>
    <rPh sb="5" eb="7">
      <t>メンセキ</t>
    </rPh>
    <phoneticPr fontId="17"/>
  </si>
  <si>
    <t>収容台数（台）</t>
  </si>
  <si>
    <t>一時間当たりの基本料金（円）</t>
    <phoneticPr fontId="10"/>
  </si>
  <si>
    <t>指定管理者制度の導入</t>
    <phoneticPr fontId="10"/>
  </si>
  <si>
    <t>当該値(N-4)</t>
    <phoneticPr fontId="10"/>
  </si>
  <si>
    <t>当該値(N-3)</t>
    <phoneticPr fontId="10"/>
  </si>
  <si>
    <t>当該値(N-2)</t>
    <phoneticPr fontId="10"/>
  </si>
  <si>
    <t>当該値(N-1)</t>
    <phoneticPr fontId="10"/>
  </si>
  <si>
    <t>当該値(N)</t>
    <phoneticPr fontId="10"/>
  </si>
  <si>
    <t>類似施設平均(N-4)</t>
  </si>
  <si>
    <t>類似施設平均(N-3)</t>
  </si>
  <si>
    <t>類似施設平均(N-2)</t>
  </si>
  <si>
    <t>類似施設平均(N-1)</t>
  </si>
  <si>
    <t>類似施設平均(N)</t>
  </si>
  <si>
    <t>全国平均</t>
  </si>
  <si>
    <t>グラフ参照用</t>
    <rPh sb="3" eb="6">
      <t>サンショウヨウ</t>
    </rPh>
    <phoneticPr fontId="10"/>
  </si>
  <si>
    <t xml:space="preserve"> </t>
    <phoneticPr fontId="10"/>
  </si>
  <si>
    <t>表参照用</t>
    <rPh sb="0" eb="1">
      <t>ヒョウ</t>
    </rPh>
    <rPh sb="1" eb="4">
      <t>サンショウヨウ</t>
    </rPh>
    <phoneticPr fontId="10"/>
  </si>
  <si>
    <t xml:space="preserve"> </t>
  </si>
  <si>
    <t xml:space="preserve"> </t>
    <phoneticPr fontId="10"/>
  </si>
  <si>
    <t>兵庫県　神戸市</t>
  </si>
  <si>
    <t>花隈駐車場</t>
  </si>
  <si>
    <t>法非適用</t>
  </si>
  <si>
    <t>駐車場整備事業</t>
  </si>
  <si>
    <t>-</t>
  </si>
  <si>
    <t>Ａ２Ｂ１</t>
  </si>
  <si>
    <t>該当数値なし</t>
  </si>
  <si>
    <t>都市計画駐車場</t>
  </si>
  <si>
    <t>地下式</t>
  </si>
  <si>
    <t>駅</t>
  </si>
  <si>
    <t>無</t>
  </si>
  <si>
    <t>代行制</t>
  </si>
  <si>
    <t>Ｎ－４年度</t>
    <rPh sb="3" eb="5">
      <t>ネンド</t>
    </rPh>
    <phoneticPr fontId="10"/>
  </si>
  <si>
    <t>Ｎ－３年度</t>
    <rPh sb="3" eb="5">
      <t>ネンド</t>
    </rPh>
    <phoneticPr fontId="10"/>
  </si>
  <si>
    <t>Ｎ－２年度</t>
    <rPh sb="3" eb="5">
      <t>ネンド</t>
    </rPh>
    <phoneticPr fontId="10"/>
  </si>
  <si>
    <t>Ｎ－１年度</t>
    <rPh sb="3" eb="5">
      <t>ネンド</t>
    </rPh>
    <phoneticPr fontId="10"/>
  </si>
  <si>
    <t>Ｎ年度</t>
    <rPh sb="1" eb="3">
      <t>ネンド</t>
    </rPh>
    <phoneticPr fontId="10"/>
  </si>
  <si>
    <t>⑧設備投資見込額は大きいが、設備関係の更新時期を迎えるためである。付近の駐車需要を満たすため、今後も計画的に施設の維持管理を行う必要がある。⑩企業債残高対料金収入比率は年々下がっており、健全といえる。</t>
    <rPh sb="1" eb="3">
      <t>セツビ</t>
    </rPh>
    <rPh sb="3" eb="5">
      <t>トウシ</t>
    </rPh>
    <rPh sb="5" eb="7">
      <t>ミコ</t>
    </rPh>
    <rPh sb="7" eb="8">
      <t>ガク</t>
    </rPh>
    <rPh sb="9" eb="10">
      <t>オオ</t>
    </rPh>
    <rPh sb="14" eb="16">
      <t>セツビ</t>
    </rPh>
    <rPh sb="16" eb="18">
      <t>カンケイ</t>
    </rPh>
    <rPh sb="19" eb="21">
      <t>コウシン</t>
    </rPh>
    <rPh sb="21" eb="23">
      <t>ジキ</t>
    </rPh>
    <rPh sb="24" eb="25">
      <t>ムカ</t>
    </rPh>
    <rPh sb="33" eb="35">
      <t>フキン</t>
    </rPh>
    <rPh sb="36" eb="38">
      <t>チュウシャ</t>
    </rPh>
    <rPh sb="38" eb="40">
      <t>ジュヨウ</t>
    </rPh>
    <rPh sb="41" eb="42">
      <t>ミ</t>
    </rPh>
    <rPh sb="47" eb="49">
      <t>コンゴ</t>
    </rPh>
    <rPh sb="50" eb="53">
      <t>ケイカクテキ</t>
    </rPh>
    <rPh sb="54" eb="56">
      <t>シセツ</t>
    </rPh>
    <rPh sb="57" eb="59">
      <t>イジ</t>
    </rPh>
    <rPh sb="59" eb="61">
      <t>カンリ</t>
    </rPh>
    <rPh sb="62" eb="63">
      <t>オコナ</t>
    </rPh>
    <rPh sb="64" eb="66">
      <t>ヒツヨウ</t>
    </rPh>
    <phoneticPr fontId="7"/>
  </si>
  <si>
    <t>⑪稼働率は類似施設平均を下回っている。理由としては、通勤目的の利用が高いなど1台当たりの駐車時間が長いことが考えられる。</t>
    <rPh sb="1" eb="3">
      <t>カドウ</t>
    </rPh>
    <rPh sb="3" eb="4">
      <t>リツ</t>
    </rPh>
    <rPh sb="5" eb="7">
      <t>ルイジ</t>
    </rPh>
    <rPh sb="7" eb="9">
      <t>シセツ</t>
    </rPh>
    <rPh sb="9" eb="11">
      <t>ヘイキン</t>
    </rPh>
    <rPh sb="12" eb="14">
      <t>シタマワ</t>
    </rPh>
    <rPh sb="19" eb="21">
      <t>リユウ</t>
    </rPh>
    <rPh sb="26" eb="28">
      <t>ツウキン</t>
    </rPh>
    <rPh sb="28" eb="30">
      <t>モクテキ</t>
    </rPh>
    <rPh sb="31" eb="33">
      <t>リヨウ</t>
    </rPh>
    <rPh sb="34" eb="35">
      <t>タカ</t>
    </rPh>
    <rPh sb="39" eb="40">
      <t>ダイ</t>
    </rPh>
    <rPh sb="40" eb="41">
      <t>ア</t>
    </rPh>
    <rPh sb="44" eb="46">
      <t>チュウシャ</t>
    </rPh>
    <rPh sb="46" eb="48">
      <t>ジカン</t>
    </rPh>
    <rPh sb="49" eb="50">
      <t>ナガ</t>
    </rPh>
    <rPh sb="54" eb="55">
      <t>カンガ</t>
    </rPh>
    <phoneticPr fontId="7"/>
  </si>
  <si>
    <t>①収益的収支比率について、100%を超えており、黒字である。④売上高GOP比率、⑤EBITDAについても、類似施設平均値を上回っており、健全な経営状態といえる。市街地中心部に立地していることから安定的な駐車料収入を確保できることが要因である。</t>
    <rPh sb="1" eb="4">
      <t>シュウエキテキ</t>
    </rPh>
    <rPh sb="4" eb="6">
      <t>シュウシ</t>
    </rPh>
    <rPh sb="6" eb="8">
      <t>ヒリツ</t>
    </rPh>
    <rPh sb="18" eb="19">
      <t>コ</t>
    </rPh>
    <rPh sb="24" eb="26">
      <t>クロジ</t>
    </rPh>
    <rPh sb="31" eb="33">
      <t>ウリアゲ</t>
    </rPh>
    <rPh sb="33" eb="34">
      <t>ダカ</t>
    </rPh>
    <rPh sb="37" eb="39">
      <t>ヒリツ</t>
    </rPh>
    <rPh sb="53" eb="55">
      <t>ルイジ</t>
    </rPh>
    <rPh sb="55" eb="57">
      <t>シセツ</t>
    </rPh>
    <rPh sb="57" eb="60">
      <t>ヘイキンチ</t>
    </rPh>
    <rPh sb="61" eb="63">
      <t>ウワマワ</t>
    </rPh>
    <rPh sb="68" eb="70">
      <t>ケンゼン</t>
    </rPh>
    <rPh sb="71" eb="73">
      <t>ケイエイ</t>
    </rPh>
    <rPh sb="73" eb="75">
      <t>ジョウタイ</t>
    </rPh>
    <rPh sb="115" eb="117">
      <t>ヨウイン</t>
    </rPh>
    <phoneticPr fontId="7"/>
  </si>
  <si>
    <t>稼働率は低いものの、黒字であることや、キャッシュでの利益が出ていることから、健全な経営状況だといえる。設備改修や土木修繕について、引き続き計画的に行っていく。</t>
    <rPh sb="0" eb="2">
      <t>カドウ</t>
    </rPh>
    <rPh sb="2" eb="3">
      <t>リツ</t>
    </rPh>
    <rPh sb="4" eb="5">
      <t>ヒク</t>
    </rPh>
    <rPh sb="10" eb="12">
      <t>クロジ</t>
    </rPh>
    <rPh sb="26" eb="28">
      <t>リエキ</t>
    </rPh>
    <rPh sb="29" eb="30">
      <t>デ</t>
    </rPh>
    <rPh sb="38" eb="40">
      <t>ケンゼン</t>
    </rPh>
    <rPh sb="41" eb="43">
      <t>ケイエイ</t>
    </rPh>
    <rPh sb="43" eb="45">
      <t>ジョウキョウ</t>
    </rPh>
    <rPh sb="51" eb="53">
      <t>セツビ</t>
    </rPh>
    <rPh sb="53" eb="55">
      <t>カイシュウ</t>
    </rPh>
    <rPh sb="56" eb="58">
      <t>ドボク</t>
    </rPh>
    <rPh sb="58" eb="60">
      <t>シュウゼン</t>
    </rPh>
    <rPh sb="65" eb="66">
      <t>ヒ</t>
    </rPh>
    <rPh sb="67" eb="68">
      <t>ツヅ</t>
    </rPh>
    <rPh sb="69" eb="72">
      <t>ケイカクテキ</t>
    </rPh>
    <rPh sb="73" eb="74">
      <t>オコナ</t>
    </rPh>
    <phoneticPr fontId="7"/>
  </si>
  <si>
    <t>非設置</t>
    <rPh sb="0" eb="1">
      <t>ヒ</t>
    </rPh>
    <rPh sb="1" eb="3">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</si>
</sst>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5" fillId="0" borderId="0">
      <alignment vertical="center"/>
    </xf>
    <xf numFmtId="0" fontId="18" fillId="0" borderId="0"/>
    <xf numFmtId="0" fontId="19" fillId="0" borderId="0"/>
    <xf numFmtId="0" fontId="20" fillId="0" borderId="0">
      <alignment vertical="center"/>
    </xf>
    <xf numFmtId="0" fontId="21" fillId="0" borderId="0">
      <alignment vertical="center"/>
    </xf>
    <xf numFmtId="0" fontId="18" fillId="0" borderId="0"/>
    <xf numFmtId="0" fontId="2" fillId="0" borderId="0">
      <alignment vertical="center"/>
    </xf>
    <xf numFmtId="0" fontId="19" fillId="0" borderId="0"/>
    <xf numFmtId="0" fontId="22" fillId="0" borderId="0">
      <alignment vertical="center"/>
    </xf>
    <xf numFmtId="0" fontId="2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6" fillId="0" borderId="0" xfId="1" applyFont="1">
      <alignment vertical="center"/>
    </xf>
    <xf numFmtId="0" fontId="8" fillId="0" borderId="0" xfId="1" applyFont="1">
      <alignment vertical="center"/>
    </xf>
    <xf numFmtId="0" fontId="5" fillId="0" borderId="0" xfId="1">
      <alignment vertical="center"/>
    </xf>
    <xf numFmtId="0" fontId="9" fillId="0" borderId="0" xfId="1" applyFont="1" applyAlignment="1">
      <alignment horizontal="center" vertical="center"/>
    </xf>
    <xf numFmtId="0" fontId="8" fillId="0" borderId="0" xfId="1" applyFont="1" applyBorder="1">
      <alignment vertical="center"/>
    </xf>
    <xf numFmtId="0" fontId="9" fillId="0" borderId="0" xfId="1" applyFont="1" applyBorder="1" applyAlignment="1">
      <alignment horizontal="center"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14" fillId="0" borderId="0" xfId="1" applyFont="1" applyBorder="1" applyAlignment="1">
      <alignment horizontal="left" vertical="center"/>
    </xf>
    <xf numFmtId="0" fontId="14" fillId="0" borderId="0" xfId="1" applyFont="1" applyBorder="1" applyAlignment="1">
      <alignment vertical="center"/>
    </xf>
    <xf numFmtId="0" fontId="14" fillId="0" borderId="10" xfId="1" applyFont="1" applyBorder="1" applyAlignment="1">
      <alignment vertical="center"/>
    </xf>
    <xf numFmtId="0" fontId="6" fillId="0" borderId="1" xfId="1" applyFont="1" applyBorder="1" applyAlignment="1">
      <alignment horizontal="left" vertical="center"/>
    </xf>
    <xf numFmtId="0" fontId="6" fillId="0" borderId="1" xfId="1" applyFont="1" applyBorder="1" applyAlignment="1">
      <alignment vertical="center"/>
    </xf>
    <xf numFmtId="0" fontId="6" fillId="0" borderId="12" xfId="1" applyFont="1" applyBorder="1" applyAlignment="1">
      <alignment vertical="center"/>
    </xf>
    <xf numFmtId="20" fontId="8" fillId="0" borderId="0" xfId="1" applyNumberFormat="1" applyFont="1">
      <alignment vertical="center"/>
    </xf>
    <xf numFmtId="0" fontId="12" fillId="0" borderId="9" xfId="1" applyFont="1" applyBorder="1" applyAlignment="1">
      <alignment vertical="center"/>
    </xf>
    <xf numFmtId="0" fontId="12" fillId="0" borderId="0" xfId="1" applyFont="1" applyBorder="1" applyAlignment="1">
      <alignment vertical="center"/>
    </xf>
    <xf numFmtId="0" fontId="12" fillId="0" borderId="10" xfId="1" applyFont="1" applyBorder="1" applyAlignment="1">
      <alignment vertical="center"/>
    </xf>
    <xf numFmtId="0" fontId="8" fillId="0" borderId="9" xfId="1" applyFont="1" applyBorder="1">
      <alignment vertical="center"/>
    </xf>
    <xf numFmtId="0" fontId="8" fillId="0" borderId="10" xfId="1" applyFont="1" applyBorder="1">
      <alignment vertical="center"/>
    </xf>
    <xf numFmtId="0" fontId="6" fillId="0" borderId="0" xfId="1" applyFont="1" applyBorder="1" applyAlignment="1">
      <alignment vertical="center"/>
    </xf>
    <xf numFmtId="0" fontId="6" fillId="0" borderId="10" xfId="1" applyFont="1" applyBorder="1" applyAlignment="1">
      <alignment vertical="center"/>
    </xf>
    <xf numFmtId="178" fontId="15" fillId="0" borderId="0" xfId="1" applyNumberFormat="1" applyFont="1" applyBorder="1" applyAlignment="1">
      <alignment vertical="center" shrinkToFit="1"/>
    </xf>
    <xf numFmtId="178" fontId="15" fillId="0" borderId="10" xfId="1" applyNumberFormat="1" applyFont="1" applyBorder="1" applyAlignment="1">
      <alignment vertical="center" shrinkToFit="1"/>
    </xf>
    <xf numFmtId="0" fontId="15" fillId="0" borderId="0" xfId="1" applyFont="1" applyBorder="1" applyAlignment="1">
      <alignment vertical="center" shrinkToFit="1"/>
    </xf>
    <xf numFmtId="177"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176" fontId="15" fillId="0" borderId="10" xfId="1" applyNumberFormat="1" applyFont="1" applyBorder="1" applyAlignment="1">
      <alignment vertical="center" shrinkToFit="1"/>
    </xf>
    <xf numFmtId="0" fontId="6" fillId="0" borderId="9" xfId="1" applyFont="1" applyBorder="1" applyAlignment="1">
      <alignment vertical="center"/>
    </xf>
    <xf numFmtId="0" fontId="6" fillId="0" borderId="11" xfId="1" applyFont="1" applyBorder="1" applyAlignment="1">
      <alignment vertical="center"/>
    </xf>
    <xf numFmtId="0" fontId="5" fillId="0" borderId="0" xfId="1" applyBorder="1">
      <alignment vertical="center"/>
    </xf>
    <xf numFmtId="0" fontId="12" fillId="0" borderId="0" xfId="1" applyFont="1" applyBorder="1" applyAlignment="1">
      <alignment horizontal="center" vertical="center"/>
    </xf>
    <xf numFmtId="0" fontId="5" fillId="0" borderId="9" xfId="1" applyBorder="1">
      <alignment vertical="center"/>
    </xf>
    <xf numFmtId="0" fontId="5" fillId="0" borderId="10" xfId="1" applyBorder="1">
      <alignment vertical="center"/>
    </xf>
    <xf numFmtId="0" fontId="16" fillId="0" borderId="0" xfId="1" applyFont="1" applyBorder="1" applyAlignment="1">
      <alignment horizontal="center" vertical="center"/>
    </xf>
    <xf numFmtId="0" fontId="8" fillId="0" borderId="11" xfId="1" applyFont="1" applyBorder="1">
      <alignment vertical="center"/>
    </xf>
    <xf numFmtId="0" fontId="8" fillId="0" borderId="1" xfId="1" applyFont="1" applyBorder="1">
      <alignment vertical="center"/>
    </xf>
    <xf numFmtId="0" fontId="8" fillId="0" borderId="12" xfId="1" applyFont="1" applyBorder="1">
      <alignment vertical="center"/>
    </xf>
    <xf numFmtId="0" fontId="8" fillId="0" borderId="0" xfId="1" applyFont="1" applyBorder="1" applyAlignment="1">
      <alignment vertical="center"/>
    </xf>
    <xf numFmtId="38" fontId="12" fillId="0" borderId="0" xfId="2" applyNumberFormat="1" applyFont="1" applyBorder="1" applyAlignment="1">
      <alignment vertical="center"/>
    </xf>
    <xf numFmtId="0" fontId="8" fillId="0" borderId="17" xfId="1" applyFont="1" applyBorder="1">
      <alignment vertical="center"/>
    </xf>
    <xf numFmtId="0" fontId="3" fillId="0" borderId="0" xfId="1" applyFont="1" applyProtection="1">
      <alignment vertical="center"/>
      <protection hidden="1"/>
    </xf>
    <xf numFmtId="0" fontId="4" fillId="0" borderId="0" xfId="1" applyFont="1" applyProtection="1">
      <alignment vertical="center"/>
      <protection hidden="1"/>
    </xf>
    <xf numFmtId="0" fontId="4" fillId="0" borderId="0" xfId="1" applyFont="1">
      <alignment vertical="center"/>
    </xf>
    <xf numFmtId="0" fontId="3" fillId="0" borderId="0" xfId="1" applyFont="1">
      <alignment vertical="center"/>
    </xf>
    <xf numFmtId="0" fontId="5" fillId="3" borderId="5" xfId="1" applyFill="1" applyBorder="1">
      <alignment vertical="center"/>
    </xf>
    <xf numFmtId="0" fontId="5" fillId="3" borderId="18" xfId="1" applyFill="1" applyBorder="1">
      <alignment vertical="center"/>
    </xf>
    <xf numFmtId="0" fontId="5" fillId="3" borderId="2" xfId="1" applyFill="1" applyBorder="1" applyAlignment="1">
      <alignment vertical="center"/>
    </xf>
    <xf numFmtId="0" fontId="5" fillId="3" borderId="3" xfId="1" applyFill="1" applyBorder="1" applyAlignment="1">
      <alignment vertical="center" wrapText="1"/>
    </xf>
    <xf numFmtId="0" fontId="5" fillId="3" borderId="3" xfId="1" applyFill="1" applyBorder="1" applyAlignment="1">
      <alignment vertical="center"/>
    </xf>
    <xf numFmtId="0" fontId="5" fillId="3" borderId="4" xfId="1" applyFill="1" applyBorder="1" applyAlignment="1">
      <alignment vertical="center" wrapText="1"/>
    </xf>
    <xf numFmtId="0" fontId="5" fillId="3" borderId="0" xfId="1" applyFill="1" applyBorder="1" applyAlignment="1">
      <alignment vertical="center" wrapText="1"/>
    </xf>
    <xf numFmtId="0" fontId="5" fillId="3" borderId="0" xfId="1" applyFill="1" applyBorder="1">
      <alignment vertical="center"/>
    </xf>
    <xf numFmtId="0" fontId="5" fillId="3" borderId="17" xfId="1" applyFill="1" applyBorder="1">
      <alignment vertical="center"/>
    </xf>
    <xf numFmtId="0" fontId="5" fillId="3" borderId="19" xfId="1" applyFill="1" applyBorder="1">
      <alignment vertical="center"/>
    </xf>
    <xf numFmtId="0" fontId="5" fillId="3" borderId="5" xfId="1" applyFill="1" applyBorder="1" applyAlignment="1">
      <alignment vertical="center" shrinkToFit="1"/>
    </xf>
    <xf numFmtId="0" fontId="5"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5" fillId="0" borderId="0" xfId="1" applyNumberFormat="1" applyAlignment="1">
      <alignment vertical="center" shrinkToFit="1"/>
    </xf>
    <xf numFmtId="0" fontId="5"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5" fillId="0" borderId="5" xfId="1" applyNumberFormat="1" applyBorder="1">
      <alignment vertical="center"/>
    </xf>
    <xf numFmtId="0" fontId="5" fillId="0" borderId="0" xfId="1" applyFill="1">
      <alignment vertical="center"/>
    </xf>
    <xf numFmtId="181" fontId="5" fillId="0" borderId="0" xfId="1" applyNumberFormat="1" applyFill="1">
      <alignment vertical="center"/>
    </xf>
    <xf numFmtId="182" fontId="0" fillId="0" borderId="0" xfId="2" applyNumberFormat="1" applyFont="1" applyFill="1" applyBorder="1" applyAlignment="1">
      <alignment vertical="center" shrinkToFit="1"/>
    </xf>
    <xf numFmtId="181" fontId="5" fillId="0" borderId="0" xfId="1" applyNumberFormat="1" applyFill="1" applyBorder="1">
      <alignment vertical="center"/>
    </xf>
    <xf numFmtId="0" fontId="5" fillId="2" borderId="5" xfId="1" applyFill="1" applyBorder="1">
      <alignment vertical="center"/>
    </xf>
    <xf numFmtId="178" fontId="5" fillId="0" borderId="5" xfId="1" applyNumberFormat="1" applyBorder="1">
      <alignment vertical="center"/>
    </xf>
    <xf numFmtId="179" fontId="15" fillId="0" borderId="14" xfId="1" applyNumberFormat="1" applyFont="1" applyBorder="1" applyAlignment="1" applyProtection="1">
      <alignment horizontal="center" vertical="center" shrinkToFit="1"/>
      <protection hidden="1"/>
    </xf>
    <xf numFmtId="179" fontId="15" fillId="0" borderId="15" xfId="1" applyNumberFormat="1" applyFont="1" applyBorder="1" applyAlignment="1" applyProtection="1">
      <alignment horizontal="center" vertical="center" shrinkToFit="1"/>
      <protection hidden="1"/>
    </xf>
    <xf numFmtId="179" fontId="15" fillId="0" borderId="16" xfId="1" applyNumberFormat="1" applyFont="1" applyBorder="1" applyAlignment="1" applyProtection="1">
      <alignment horizontal="center" vertical="center" shrinkToFit="1"/>
      <protection hidden="1"/>
    </xf>
    <xf numFmtId="0" fontId="15" fillId="0" borderId="13" xfId="1" applyFont="1" applyBorder="1" applyAlignment="1">
      <alignment horizontal="center" vertical="center" shrinkToFit="1"/>
    </xf>
    <xf numFmtId="0" fontId="6" fillId="0" borderId="0" xfId="1" applyFont="1" applyBorder="1" applyAlignment="1">
      <alignment horizontal="center" vertical="center"/>
    </xf>
    <xf numFmtId="0" fontId="12" fillId="0" borderId="7" xfId="1" applyFont="1" applyBorder="1" applyAlignment="1">
      <alignment horizontal="center" vertical="center"/>
    </xf>
    <xf numFmtId="0" fontId="12" fillId="0" borderId="0" xfId="1" applyFont="1" applyBorder="1" applyAlignment="1">
      <alignment horizontal="center" vertical="center"/>
    </xf>
    <xf numFmtId="0" fontId="6" fillId="0" borderId="5" xfId="1" applyFont="1" applyBorder="1" applyAlignment="1">
      <alignment horizontal="center" vertical="center" shrinkToFit="1"/>
    </xf>
    <xf numFmtId="0" fontId="6" fillId="0" borderId="6" xfId="1" applyFont="1" applyBorder="1" applyAlignment="1" applyProtection="1">
      <alignment horizontal="left" vertical="top" shrinkToFit="1"/>
      <protection hidden="1"/>
    </xf>
    <xf numFmtId="0" fontId="6" fillId="0" borderId="7" xfId="1" applyFont="1" applyBorder="1" applyAlignment="1" applyProtection="1">
      <alignment horizontal="left" vertical="top" shrinkToFit="1"/>
      <protection hidden="1"/>
    </xf>
    <xf numFmtId="0" fontId="6" fillId="0" borderId="8" xfId="1" applyFont="1" applyBorder="1" applyAlignment="1" applyProtection="1">
      <alignment horizontal="left" vertical="top" shrinkToFit="1"/>
      <protection hidden="1"/>
    </xf>
    <xf numFmtId="0" fontId="8" fillId="0" borderId="9" xfId="20" applyFont="1" applyBorder="1" applyAlignment="1" applyProtection="1">
      <alignment horizontal="left" vertical="top" wrapText="1"/>
      <protection locked="0"/>
    </xf>
    <xf numFmtId="0" fontId="8" fillId="0" borderId="0" xfId="20" applyFont="1" applyBorder="1" applyAlignment="1" applyProtection="1">
      <alignment horizontal="left" vertical="top" wrapText="1"/>
      <protection locked="0"/>
    </xf>
    <xf numFmtId="0" fontId="8" fillId="0" borderId="10" xfId="20" applyFont="1" applyBorder="1" applyAlignment="1" applyProtection="1">
      <alignment horizontal="left" vertical="top" wrapText="1"/>
      <protection locked="0"/>
    </xf>
    <xf numFmtId="0" fontId="8" fillId="0" borderId="11" xfId="20" applyFont="1" applyBorder="1" applyAlignment="1" applyProtection="1">
      <alignment horizontal="left" vertical="top" wrapText="1"/>
      <protection locked="0"/>
    </xf>
    <xf numFmtId="0" fontId="8" fillId="0" borderId="1" xfId="20" applyFont="1" applyBorder="1" applyAlignment="1" applyProtection="1">
      <alignment horizontal="left" vertical="top" wrapText="1"/>
      <protection locked="0"/>
    </xf>
    <xf numFmtId="0" fontId="8" fillId="0" borderId="12" xfId="20" applyFont="1" applyBorder="1" applyAlignment="1" applyProtection="1">
      <alignment horizontal="left" vertical="top" wrapText="1"/>
      <protection locked="0"/>
    </xf>
    <xf numFmtId="176" fontId="12" fillId="0" borderId="6" xfId="2" applyNumberFormat="1" applyFont="1" applyBorder="1" applyAlignment="1" applyProtection="1">
      <alignment horizontal="center" vertical="center" shrinkToFit="1"/>
      <protection hidden="1"/>
    </xf>
    <xf numFmtId="176" fontId="12" fillId="0" borderId="7" xfId="2" applyNumberFormat="1" applyFont="1" applyBorder="1" applyAlignment="1" applyProtection="1">
      <alignment horizontal="center" vertical="center" shrinkToFit="1"/>
      <protection hidden="1"/>
    </xf>
    <xf numFmtId="176" fontId="12" fillId="0" borderId="8" xfId="2" applyNumberFormat="1" applyFont="1" applyBorder="1" applyAlignment="1" applyProtection="1">
      <alignment horizontal="center" vertical="center" shrinkToFit="1"/>
      <protection hidden="1"/>
    </xf>
    <xf numFmtId="176" fontId="12" fillId="0" borderId="9" xfId="2" applyNumberFormat="1" applyFont="1" applyBorder="1" applyAlignment="1" applyProtection="1">
      <alignment horizontal="center" vertical="center" shrinkToFit="1"/>
      <protection hidden="1"/>
    </xf>
    <xf numFmtId="176" fontId="12" fillId="0" borderId="0" xfId="2" applyNumberFormat="1" applyFont="1" applyBorder="1" applyAlignment="1" applyProtection="1">
      <alignment horizontal="center" vertical="center" shrinkToFit="1"/>
      <protection hidden="1"/>
    </xf>
    <xf numFmtId="176" fontId="12" fillId="0" borderId="10" xfId="2" applyNumberFormat="1" applyFont="1" applyBorder="1" applyAlignment="1" applyProtection="1">
      <alignment horizontal="center" vertical="center" shrinkToFit="1"/>
      <protection hidden="1"/>
    </xf>
    <xf numFmtId="176" fontId="12" fillId="0" borderId="11" xfId="2" applyNumberFormat="1" applyFont="1" applyBorder="1" applyAlignment="1" applyProtection="1">
      <alignment horizontal="center" vertical="center" shrinkToFit="1"/>
      <protection hidden="1"/>
    </xf>
    <xf numFmtId="176" fontId="12" fillId="0" borderId="1" xfId="2" applyNumberFormat="1" applyFont="1" applyBorder="1" applyAlignment="1" applyProtection="1">
      <alignment horizontal="center" vertical="center" shrinkToFit="1"/>
      <protection hidden="1"/>
    </xf>
    <xf numFmtId="176" fontId="12" fillId="0" borderId="12" xfId="2" applyNumberFormat="1" applyFont="1" applyBorder="1" applyAlignment="1" applyProtection="1">
      <alignment horizontal="center" vertical="center" shrinkToFit="1"/>
      <protection hidden="1"/>
    </xf>
    <xf numFmtId="178" fontId="15" fillId="0" borderId="14" xfId="1" applyNumberFormat="1" applyFont="1" applyBorder="1" applyAlignment="1" applyProtection="1">
      <alignment horizontal="center" vertical="center" shrinkToFit="1"/>
      <protection hidden="1"/>
    </xf>
    <xf numFmtId="178" fontId="15" fillId="0" borderId="15" xfId="1" applyNumberFormat="1" applyFont="1" applyBorder="1" applyAlignment="1" applyProtection="1">
      <alignment horizontal="center" vertical="center" shrinkToFit="1"/>
      <protection hidden="1"/>
    </xf>
    <xf numFmtId="178" fontId="15" fillId="0" borderId="16" xfId="1" applyNumberFormat="1" applyFont="1" applyBorder="1" applyAlignment="1" applyProtection="1">
      <alignment horizontal="center" vertical="center" shrinkToFit="1"/>
      <protection hidden="1"/>
    </xf>
    <xf numFmtId="180" fontId="15" fillId="0" borderId="13" xfId="1" applyNumberFormat="1" applyFont="1" applyBorder="1" applyAlignment="1" applyProtection="1">
      <alignment horizontal="center" vertical="center" shrinkToFit="1"/>
      <protection hidden="1"/>
    </xf>
    <xf numFmtId="179" fontId="15" fillId="0" borderId="13" xfId="1" applyNumberFormat="1" applyFont="1" applyBorder="1" applyAlignment="1" applyProtection="1">
      <alignment horizontal="center" vertical="center" shrinkToFit="1"/>
      <protection hidden="1"/>
    </xf>
    <xf numFmtId="0" fontId="15" fillId="0" borderId="14" xfId="1" applyFont="1" applyBorder="1" applyAlignment="1">
      <alignment horizontal="center" vertical="center" shrinkToFit="1"/>
    </xf>
    <xf numFmtId="0" fontId="15" fillId="0" borderId="15" xfId="1" applyFont="1" applyBorder="1" applyAlignment="1">
      <alignment horizontal="center" vertical="center" shrinkToFit="1"/>
    </xf>
    <xf numFmtId="0" fontId="15" fillId="0" borderId="16" xfId="1" applyFont="1" applyBorder="1" applyAlignment="1">
      <alignment horizontal="center" vertical="center" shrinkToFit="1"/>
    </xf>
    <xf numFmtId="178" fontId="15" fillId="0" borderId="13" xfId="1" applyNumberFormat="1" applyFont="1" applyBorder="1" applyAlignment="1" applyProtection="1">
      <alignment horizontal="center" vertical="center" shrinkToFit="1"/>
      <protection hidden="1"/>
    </xf>
    <xf numFmtId="0" fontId="6" fillId="0" borderId="1" xfId="1" applyFont="1" applyBorder="1" applyAlignment="1">
      <alignment horizontal="center" vertical="center"/>
    </xf>
    <xf numFmtId="177" fontId="8" fillId="0" borderId="2" xfId="1" applyNumberFormat="1" applyFont="1" applyBorder="1" applyAlignment="1" applyProtection="1">
      <alignment horizontal="center" vertical="center" shrinkToFit="1"/>
      <protection hidden="1"/>
    </xf>
    <xf numFmtId="177" fontId="8" fillId="0" borderId="3" xfId="1" applyNumberFormat="1" applyFont="1" applyBorder="1" applyAlignment="1" applyProtection="1">
      <alignment horizontal="center" vertical="center" shrinkToFit="1"/>
      <protection hidden="1"/>
    </xf>
    <xf numFmtId="177" fontId="8" fillId="0" borderId="4" xfId="1" applyNumberFormat="1" applyFont="1" applyBorder="1" applyAlignment="1" applyProtection="1">
      <alignment horizontal="center" vertical="center" shrinkToFit="1"/>
      <protection hidden="1"/>
    </xf>
    <xf numFmtId="0" fontId="8" fillId="0" borderId="2" xfId="1" applyNumberFormat="1" applyFont="1" applyBorder="1" applyAlignment="1" applyProtection="1">
      <alignment horizontal="center" vertical="center" shrinkToFit="1"/>
      <protection hidden="1"/>
    </xf>
    <xf numFmtId="0" fontId="8" fillId="0" borderId="3" xfId="1" applyNumberFormat="1" applyFont="1" applyBorder="1" applyAlignment="1" applyProtection="1">
      <alignment horizontal="center" vertical="center" shrinkToFit="1"/>
      <protection hidden="1"/>
    </xf>
    <xf numFmtId="0" fontId="8" fillId="0" borderId="4" xfId="1"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8" fillId="0" borderId="5" xfId="1" applyNumberFormat="1" applyFont="1" applyBorder="1" applyAlignment="1" applyProtection="1">
      <alignment horizontal="center" vertical="center" shrinkToFit="1"/>
      <protection hidden="1"/>
    </xf>
    <xf numFmtId="0" fontId="6" fillId="0" borderId="11" xfId="1" applyFont="1" applyBorder="1" applyAlignment="1">
      <alignment horizontal="center" vertical="center"/>
    </xf>
    <xf numFmtId="0" fontId="12" fillId="0" borderId="0" xfId="1" applyFont="1" applyBorder="1" applyAlignment="1">
      <alignment horizontal="left"/>
    </xf>
    <xf numFmtId="0" fontId="12" fillId="0" borderId="1" xfId="1" applyFont="1" applyBorder="1" applyAlignment="1">
      <alignment horizontal="left"/>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14" fillId="0" borderId="9" xfId="1" applyFont="1" applyBorder="1" applyAlignment="1">
      <alignment horizontal="center" vertical="center"/>
    </xf>
    <xf numFmtId="0" fontId="14" fillId="0" borderId="0" xfId="1" applyFont="1" applyBorder="1" applyAlignment="1">
      <alignment horizontal="center" vertical="center"/>
    </xf>
    <xf numFmtId="0" fontId="8" fillId="0" borderId="5" xfId="18" applyNumberFormat="1" applyFont="1" applyBorder="1" applyAlignment="1" applyProtection="1">
      <alignment horizontal="center" vertical="center" shrinkToFit="1"/>
      <protection locked="0"/>
    </xf>
    <xf numFmtId="0" fontId="9" fillId="0" borderId="0" xfId="1" applyFont="1" applyAlignment="1">
      <alignment horizontal="center" vertical="center"/>
    </xf>
    <xf numFmtId="0" fontId="6" fillId="0" borderId="1" xfId="1" applyNumberFormat="1" applyFont="1" applyBorder="1" applyAlignment="1" applyProtection="1">
      <alignment horizontal="left" vertical="center" shrinkToFit="1"/>
      <protection hidden="1"/>
    </xf>
    <xf numFmtId="0" fontId="11" fillId="2" borderId="5" xfId="1" applyFont="1" applyFill="1" applyBorder="1" applyAlignment="1">
      <alignment horizontal="center" vertical="center" shrinkToFit="1"/>
    </xf>
    <xf numFmtId="0" fontId="5" fillId="3" borderId="2" xfId="1" applyFill="1" applyBorder="1" applyAlignment="1">
      <alignment horizontal="center" vertical="center"/>
    </xf>
    <xf numFmtId="0" fontId="5" fillId="3" borderId="3" xfId="1" applyFill="1" applyBorder="1" applyAlignment="1">
      <alignment horizontal="center" vertical="center"/>
    </xf>
    <xf numFmtId="0" fontId="5" fillId="3" borderId="4" xfId="1" applyFill="1" applyBorder="1" applyAlignment="1">
      <alignment horizontal="center" vertical="center"/>
    </xf>
    <xf numFmtId="0" fontId="5" fillId="3" borderId="6" xfId="1" applyFill="1" applyBorder="1" applyAlignment="1">
      <alignment horizontal="center" vertical="center"/>
    </xf>
    <xf numFmtId="0" fontId="5" fillId="3" borderId="7" xfId="1" applyFill="1" applyBorder="1" applyAlignment="1">
      <alignment horizontal="center" vertical="center"/>
    </xf>
    <xf numFmtId="0" fontId="5" fillId="3" borderId="11" xfId="1" applyFill="1" applyBorder="1" applyAlignment="1">
      <alignment horizontal="center" vertical="center"/>
    </xf>
    <xf numFmtId="0" fontId="5" fillId="3" borderId="1" xfId="1" applyFill="1" applyBorder="1" applyAlignment="1">
      <alignment horizontal="center" vertical="center"/>
    </xf>
    <xf numFmtId="0" fontId="5" fillId="3" borderId="5" xfId="1" applyFill="1" applyBorder="1" applyAlignment="1">
      <alignment horizontal="center" vertical="center"/>
    </xf>
    <xf numFmtId="0" fontId="5" fillId="3" borderId="5" xfId="1" applyFill="1" applyBorder="1" applyAlignment="1">
      <alignment horizontal="center" vertical="center" wrapText="1"/>
    </xf>
    <xf numFmtId="0" fontId="5" fillId="3" borderId="18" xfId="1" applyFill="1" applyBorder="1" applyAlignment="1">
      <alignment horizontal="center" vertical="center" wrapText="1"/>
    </xf>
    <xf numFmtId="0" fontId="5" fillId="3" borderId="19" xfId="1" applyFill="1" applyBorder="1" applyAlignment="1">
      <alignment horizontal="center" vertical="center"/>
    </xf>
  </cellXfs>
  <cellStyles count="21">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3 2 2" xfId="20"/>
    <cellStyle name="標準 2 4" xfId="9"/>
    <cellStyle name="標準 2 5" xfId="18"/>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119</c:v>
                </c:pt>
                <c:pt idx="1">
                  <c:v>134.6</c:v>
                </c:pt>
                <c:pt idx="2">
                  <c:v>132.4</c:v>
                </c:pt>
                <c:pt idx="3">
                  <c:v>133.9</c:v>
                </c:pt>
                <c:pt idx="4">
                  <c:v>133.5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02481760"/>
        <c:axId val="60248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02481760"/>
        <c:axId val="602482152"/>
      </c:lineChart>
      <c:dateAx>
        <c:axId val="602481760"/>
        <c:scaling>
          <c:orientation val="minMax"/>
        </c:scaling>
        <c:delete val="1"/>
        <c:axPos val="b"/>
        <c:numFmt formatCode="ge" sourceLinked="1"/>
        <c:majorTickMark val="none"/>
        <c:minorTickMark val="none"/>
        <c:tickLblPos val="none"/>
        <c:crossAx val="602482152"/>
        <c:crosses val="autoZero"/>
        <c:auto val="1"/>
        <c:lblOffset val="100"/>
        <c:baseTimeUnit val="years"/>
      </c:dateAx>
      <c:valAx>
        <c:axId val="60248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24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195</c:v>
                </c:pt>
                <c:pt idx="1">
                  <c:v>158.5</c:v>
                </c:pt>
                <c:pt idx="2">
                  <c:v>125.1</c:v>
                </c:pt>
                <c:pt idx="3">
                  <c:v>84</c:v>
                </c:pt>
                <c:pt idx="4">
                  <c:v>54.3</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9463720"/>
        <c:axId val="59946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9463720"/>
        <c:axId val="599464112"/>
      </c:lineChart>
      <c:dateAx>
        <c:axId val="599463720"/>
        <c:scaling>
          <c:orientation val="minMax"/>
        </c:scaling>
        <c:delete val="1"/>
        <c:axPos val="b"/>
        <c:numFmt formatCode="ge" sourceLinked="1"/>
        <c:majorTickMark val="none"/>
        <c:minorTickMark val="none"/>
        <c:tickLblPos val="none"/>
        <c:crossAx val="599464112"/>
        <c:crosses val="autoZero"/>
        <c:auto val="1"/>
        <c:lblOffset val="100"/>
        <c:baseTimeUnit val="years"/>
      </c:dateAx>
      <c:valAx>
        <c:axId val="59946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63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9464896"/>
        <c:axId val="59946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9464896"/>
        <c:axId val="599465288"/>
      </c:lineChart>
      <c:dateAx>
        <c:axId val="599464896"/>
        <c:scaling>
          <c:orientation val="minMax"/>
        </c:scaling>
        <c:delete val="1"/>
        <c:axPos val="b"/>
        <c:numFmt formatCode="ge" sourceLinked="1"/>
        <c:majorTickMark val="none"/>
        <c:minorTickMark val="none"/>
        <c:tickLblPos val="none"/>
        <c:crossAx val="599465288"/>
        <c:crosses val="autoZero"/>
        <c:auto val="1"/>
        <c:lblOffset val="100"/>
        <c:baseTimeUnit val="years"/>
      </c:dateAx>
      <c:valAx>
        <c:axId val="59946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6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9466072"/>
        <c:axId val="5994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9466072"/>
        <c:axId val="599466464"/>
      </c:lineChart>
      <c:dateAx>
        <c:axId val="599466072"/>
        <c:scaling>
          <c:orientation val="minMax"/>
        </c:scaling>
        <c:delete val="1"/>
        <c:axPos val="b"/>
        <c:numFmt formatCode="ge" sourceLinked="1"/>
        <c:majorTickMark val="none"/>
        <c:minorTickMark val="none"/>
        <c:tickLblPos val="none"/>
        <c:crossAx val="599466464"/>
        <c:crosses val="autoZero"/>
        <c:auto val="1"/>
        <c:lblOffset val="100"/>
        <c:baseTimeUnit val="years"/>
      </c:dateAx>
      <c:valAx>
        <c:axId val="59946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66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7461568"/>
        <c:axId val="59746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7461568"/>
        <c:axId val="597461960"/>
      </c:lineChart>
      <c:dateAx>
        <c:axId val="597461568"/>
        <c:scaling>
          <c:orientation val="minMax"/>
        </c:scaling>
        <c:delete val="1"/>
        <c:axPos val="b"/>
        <c:numFmt formatCode="ge" sourceLinked="1"/>
        <c:majorTickMark val="none"/>
        <c:minorTickMark val="none"/>
        <c:tickLblPos val="none"/>
        <c:crossAx val="597461960"/>
        <c:crosses val="autoZero"/>
        <c:auto val="1"/>
        <c:lblOffset val="100"/>
        <c:baseTimeUnit val="years"/>
      </c:dateAx>
      <c:valAx>
        <c:axId val="597461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746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97462744"/>
        <c:axId val="5974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97462744"/>
        <c:axId val="597463136"/>
      </c:lineChart>
      <c:dateAx>
        <c:axId val="597462744"/>
        <c:scaling>
          <c:orientation val="minMax"/>
        </c:scaling>
        <c:delete val="1"/>
        <c:axPos val="b"/>
        <c:numFmt formatCode="ge" sourceLinked="1"/>
        <c:majorTickMark val="none"/>
        <c:minorTickMark val="none"/>
        <c:tickLblPos val="none"/>
        <c:crossAx val="597463136"/>
        <c:crosses val="autoZero"/>
        <c:auto val="1"/>
        <c:lblOffset val="100"/>
        <c:baseTimeUnit val="years"/>
      </c:dateAx>
      <c:valAx>
        <c:axId val="59746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7462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132.19999999999999</c:v>
                </c:pt>
                <c:pt idx="1">
                  <c:v>133.69999999999999</c:v>
                </c:pt>
                <c:pt idx="2">
                  <c:v>134.5</c:v>
                </c:pt>
                <c:pt idx="3">
                  <c:v>141.9</c:v>
                </c:pt>
                <c:pt idx="4">
                  <c:v>138.4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97463920"/>
        <c:axId val="59746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97463920"/>
        <c:axId val="597464312"/>
      </c:lineChart>
      <c:dateAx>
        <c:axId val="597463920"/>
        <c:scaling>
          <c:orientation val="minMax"/>
        </c:scaling>
        <c:delete val="1"/>
        <c:axPos val="b"/>
        <c:numFmt formatCode="ge" sourceLinked="1"/>
        <c:majorTickMark val="none"/>
        <c:minorTickMark val="none"/>
        <c:tickLblPos val="none"/>
        <c:crossAx val="597464312"/>
        <c:crosses val="autoZero"/>
        <c:auto val="1"/>
        <c:lblOffset val="100"/>
        <c:baseTimeUnit val="years"/>
      </c:dateAx>
      <c:valAx>
        <c:axId val="597464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746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79.900000000000006</c:v>
                </c:pt>
                <c:pt idx="1">
                  <c:v>81.3</c:v>
                </c:pt>
                <c:pt idx="2">
                  <c:v>81.7</c:v>
                </c:pt>
                <c:pt idx="3">
                  <c:v>82</c:v>
                </c:pt>
                <c:pt idx="4">
                  <c:v>59.2</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7465096"/>
        <c:axId val="58911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7465096"/>
        <c:axId val="589111632"/>
      </c:lineChart>
      <c:dateAx>
        <c:axId val="597465096"/>
        <c:scaling>
          <c:orientation val="minMax"/>
        </c:scaling>
        <c:delete val="1"/>
        <c:axPos val="b"/>
        <c:numFmt formatCode="ge" sourceLinked="1"/>
        <c:majorTickMark val="none"/>
        <c:minorTickMark val="none"/>
        <c:tickLblPos val="none"/>
        <c:crossAx val="589111632"/>
        <c:crosses val="autoZero"/>
        <c:auto val="1"/>
        <c:lblOffset val="100"/>
        <c:baseTimeUnit val="years"/>
      </c:dateAx>
      <c:valAx>
        <c:axId val="58911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746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44340</c:v>
                </c:pt>
                <c:pt idx="1">
                  <c:v>54066</c:v>
                </c:pt>
                <c:pt idx="2">
                  <c:v>52941</c:v>
                </c:pt>
                <c:pt idx="3">
                  <c:v>54695</c:v>
                </c:pt>
                <c:pt idx="4">
                  <c:v>53639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89112416"/>
        <c:axId val="58911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89112416"/>
        <c:axId val="589112808"/>
      </c:lineChart>
      <c:dateAx>
        <c:axId val="589112416"/>
        <c:scaling>
          <c:orientation val="minMax"/>
        </c:scaling>
        <c:delete val="1"/>
        <c:axPos val="b"/>
        <c:numFmt formatCode="ge" sourceLinked="1"/>
        <c:majorTickMark val="none"/>
        <c:minorTickMark val="none"/>
        <c:tickLblPos val="none"/>
        <c:crossAx val="589112808"/>
        <c:crosses val="autoZero"/>
        <c:auto val="1"/>
        <c:lblOffset val="100"/>
        <c:baseTimeUnit val="years"/>
      </c:dateAx>
      <c:valAx>
        <c:axId val="589112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91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兵庫県神戸市　花隈駐車場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6" t="s">
        <v>135</v>
      </c>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8977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4" t="s">
        <v>19</v>
      </c>
      <c r="NE9" s="135"/>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258</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119</v>
      </c>
      <c r="V31" s="111"/>
      <c r="W31" s="111"/>
      <c r="X31" s="111"/>
      <c r="Y31" s="111"/>
      <c r="Z31" s="111"/>
      <c r="AA31" s="111"/>
      <c r="AB31" s="111"/>
      <c r="AC31" s="111"/>
      <c r="AD31" s="111"/>
      <c r="AE31" s="111"/>
      <c r="AF31" s="111"/>
      <c r="AG31" s="111"/>
      <c r="AH31" s="111"/>
      <c r="AI31" s="111"/>
      <c r="AJ31" s="111"/>
      <c r="AK31" s="111"/>
      <c r="AL31" s="111"/>
      <c r="AM31" s="111"/>
      <c r="AN31" s="111">
        <f>データ!Z7</f>
        <v>134.6</v>
      </c>
      <c r="AO31" s="111"/>
      <c r="AP31" s="111"/>
      <c r="AQ31" s="111"/>
      <c r="AR31" s="111"/>
      <c r="AS31" s="111"/>
      <c r="AT31" s="111"/>
      <c r="AU31" s="111"/>
      <c r="AV31" s="111"/>
      <c r="AW31" s="111"/>
      <c r="AX31" s="111"/>
      <c r="AY31" s="111"/>
      <c r="AZ31" s="111"/>
      <c r="BA31" s="111"/>
      <c r="BB31" s="111"/>
      <c r="BC31" s="111"/>
      <c r="BD31" s="111"/>
      <c r="BE31" s="111"/>
      <c r="BF31" s="111"/>
      <c r="BG31" s="111">
        <f>データ!AA7</f>
        <v>132.4</v>
      </c>
      <c r="BH31" s="111"/>
      <c r="BI31" s="111"/>
      <c r="BJ31" s="111"/>
      <c r="BK31" s="111"/>
      <c r="BL31" s="111"/>
      <c r="BM31" s="111"/>
      <c r="BN31" s="111"/>
      <c r="BO31" s="111"/>
      <c r="BP31" s="111"/>
      <c r="BQ31" s="111"/>
      <c r="BR31" s="111"/>
      <c r="BS31" s="111"/>
      <c r="BT31" s="111"/>
      <c r="BU31" s="111"/>
      <c r="BV31" s="111"/>
      <c r="BW31" s="111"/>
      <c r="BX31" s="111"/>
      <c r="BY31" s="111"/>
      <c r="BZ31" s="111">
        <f>データ!AB7</f>
        <v>133.9</v>
      </c>
      <c r="CA31" s="111"/>
      <c r="CB31" s="111"/>
      <c r="CC31" s="111"/>
      <c r="CD31" s="111"/>
      <c r="CE31" s="111"/>
      <c r="CF31" s="111"/>
      <c r="CG31" s="111"/>
      <c r="CH31" s="111"/>
      <c r="CI31" s="111"/>
      <c r="CJ31" s="111"/>
      <c r="CK31" s="111"/>
      <c r="CL31" s="111"/>
      <c r="CM31" s="111"/>
      <c r="CN31" s="111"/>
      <c r="CO31" s="111"/>
      <c r="CP31" s="111"/>
      <c r="CQ31" s="111"/>
      <c r="CR31" s="111"/>
      <c r="CS31" s="111">
        <f>データ!AC7</f>
        <v>133.5</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132.19999999999999</v>
      </c>
      <c r="JD31" s="82"/>
      <c r="JE31" s="82"/>
      <c r="JF31" s="82"/>
      <c r="JG31" s="82"/>
      <c r="JH31" s="82"/>
      <c r="JI31" s="82"/>
      <c r="JJ31" s="82"/>
      <c r="JK31" s="82"/>
      <c r="JL31" s="82"/>
      <c r="JM31" s="82"/>
      <c r="JN31" s="82"/>
      <c r="JO31" s="82"/>
      <c r="JP31" s="82"/>
      <c r="JQ31" s="82"/>
      <c r="JR31" s="82"/>
      <c r="JS31" s="82"/>
      <c r="JT31" s="82"/>
      <c r="JU31" s="83"/>
      <c r="JV31" s="81">
        <f>データ!DL7</f>
        <v>133.69999999999999</v>
      </c>
      <c r="JW31" s="82"/>
      <c r="JX31" s="82"/>
      <c r="JY31" s="82"/>
      <c r="JZ31" s="82"/>
      <c r="KA31" s="82"/>
      <c r="KB31" s="82"/>
      <c r="KC31" s="82"/>
      <c r="KD31" s="82"/>
      <c r="KE31" s="82"/>
      <c r="KF31" s="82"/>
      <c r="KG31" s="82"/>
      <c r="KH31" s="82"/>
      <c r="KI31" s="82"/>
      <c r="KJ31" s="82"/>
      <c r="KK31" s="82"/>
      <c r="KL31" s="82"/>
      <c r="KM31" s="82"/>
      <c r="KN31" s="83"/>
      <c r="KO31" s="81">
        <f>データ!DM7</f>
        <v>134.5</v>
      </c>
      <c r="KP31" s="82"/>
      <c r="KQ31" s="82"/>
      <c r="KR31" s="82"/>
      <c r="KS31" s="82"/>
      <c r="KT31" s="82"/>
      <c r="KU31" s="82"/>
      <c r="KV31" s="82"/>
      <c r="KW31" s="82"/>
      <c r="KX31" s="82"/>
      <c r="KY31" s="82"/>
      <c r="KZ31" s="82"/>
      <c r="LA31" s="82"/>
      <c r="LB31" s="82"/>
      <c r="LC31" s="82"/>
      <c r="LD31" s="82"/>
      <c r="LE31" s="82"/>
      <c r="LF31" s="82"/>
      <c r="LG31" s="83"/>
      <c r="LH31" s="81">
        <f>データ!DN7</f>
        <v>141.9</v>
      </c>
      <c r="LI31" s="82"/>
      <c r="LJ31" s="82"/>
      <c r="LK31" s="82"/>
      <c r="LL31" s="82"/>
      <c r="LM31" s="82"/>
      <c r="LN31" s="82"/>
      <c r="LO31" s="82"/>
      <c r="LP31" s="82"/>
      <c r="LQ31" s="82"/>
      <c r="LR31" s="82"/>
      <c r="LS31" s="82"/>
      <c r="LT31" s="82"/>
      <c r="LU31" s="82"/>
      <c r="LV31" s="82"/>
      <c r="LW31" s="82"/>
      <c r="LX31" s="82"/>
      <c r="LY31" s="82"/>
      <c r="LZ31" s="83"/>
      <c r="MA31" s="81">
        <f>データ!DO7</f>
        <v>138.4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5" t="s">
        <v>30</v>
      </c>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25"/>
      <c r="DQ34" s="25"/>
      <c r="DR34" s="25"/>
      <c r="DS34" s="25"/>
      <c r="DT34" s="25"/>
      <c r="DU34" s="25"/>
      <c r="DV34" s="25"/>
      <c r="DW34" s="25"/>
      <c r="DX34" s="25"/>
      <c r="DY34" s="85" t="s">
        <v>31</v>
      </c>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25"/>
      <c r="IH34" s="25"/>
      <c r="II34" s="25"/>
      <c r="IJ34" s="26"/>
      <c r="IK34" s="33"/>
      <c r="IL34" s="25"/>
      <c r="IM34" s="25"/>
      <c r="IN34" s="25"/>
      <c r="IO34" s="25"/>
      <c r="IP34" s="85" t="s">
        <v>32</v>
      </c>
      <c r="IQ34" s="85"/>
      <c r="IR34" s="85"/>
      <c r="IS34" s="85"/>
      <c r="IT34" s="85"/>
      <c r="IU34" s="85"/>
      <c r="IV34" s="85"/>
      <c r="IW34" s="85"/>
      <c r="IX34" s="85"/>
      <c r="IY34" s="85"/>
      <c r="IZ34" s="85"/>
      <c r="JA34" s="85"/>
      <c r="JB34" s="85"/>
      <c r="JC34" s="85"/>
      <c r="JD34" s="85"/>
      <c r="JE34" s="85"/>
      <c r="JF34" s="85"/>
      <c r="JG34" s="85"/>
      <c r="JH34" s="85"/>
      <c r="JI34" s="85"/>
      <c r="JJ34" s="85"/>
      <c r="JK34" s="85"/>
      <c r="JL34" s="85"/>
      <c r="JM34" s="85"/>
      <c r="JN34" s="85"/>
      <c r="JO34" s="85"/>
      <c r="JP34" s="85"/>
      <c r="JQ34" s="85"/>
      <c r="JR34" s="85"/>
      <c r="JS34" s="85"/>
      <c r="JT34" s="85"/>
      <c r="JU34" s="85"/>
      <c r="JV34" s="85"/>
      <c r="JW34" s="85"/>
      <c r="JX34" s="85"/>
      <c r="JY34" s="85"/>
      <c r="JZ34" s="85"/>
      <c r="KA34" s="85"/>
      <c r="KB34" s="85"/>
      <c r="KC34" s="85"/>
      <c r="KD34" s="85"/>
      <c r="KE34" s="85"/>
      <c r="KF34" s="85"/>
      <c r="KG34" s="85"/>
      <c r="KH34" s="85"/>
      <c r="KI34" s="85"/>
      <c r="KJ34" s="85"/>
      <c r="KK34" s="85"/>
      <c r="KL34" s="85"/>
      <c r="KM34" s="85"/>
      <c r="KN34" s="85"/>
      <c r="KO34" s="85"/>
      <c r="KP34" s="85"/>
      <c r="KQ34" s="85"/>
      <c r="KR34" s="85"/>
      <c r="KS34" s="85"/>
      <c r="KT34" s="85"/>
      <c r="KU34" s="85"/>
      <c r="KV34" s="85"/>
      <c r="KW34" s="85"/>
      <c r="KX34" s="85"/>
      <c r="KY34" s="85"/>
      <c r="KZ34" s="85"/>
      <c r="LA34" s="85"/>
      <c r="LB34" s="85"/>
      <c r="LC34" s="85"/>
      <c r="LD34" s="85"/>
      <c r="LE34" s="85"/>
      <c r="LF34" s="85"/>
      <c r="LG34" s="85"/>
      <c r="LH34" s="85"/>
      <c r="LI34" s="85"/>
      <c r="LJ34" s="85"/>
      <c r="LK34" s="85"/>
      <c r="LL34" s="85"/>
      <c r="LM34" s="85"/>
      <c r="LN34" s="85"/>
      <c r="LO34" s="85"/>
      <c r="LP34" s="85"/>
      <c r="LQ34" s="85"/>
      <c r="LR34" s="85"/>
      <c r="LS34" s="85"/>
      <c r="LT34" s="85"/>
      <c r="LU34" s="85"/>
      <c r="LV34" s="85"/>
      <c r="LW34" s="85"/>
      <c r="LX34" s="85"/>
      <c r="LY34" s="85"/>
      <c r="LZ34" s="85"/>
      <c r="MA34" s="85"/>
      <c r="MB34" s="85"/>
      <c r="MC34" s="85"/>
      <c r="MD34" s="85"/>
      <c r="ME34" s="85"/>
      <c r="MF34" s="85"/>
      <c r="MG34" s="85"/>
      <c r="MH34" s="85"/>
      <c r="MI34" s="85"/>
      <c r="MJ34" s="85"/>
      <c r="MK34" s="85"/>
      <c r="ML34" s="85"/>
      <c r="MM34" s="85"/>
      <c r="MN34" s="85"/>
      <c r="MO34" s="85"/>
      <c r="MP34" s="85"/>
      <c r="MQ34" s="85"/>
      <c r="MR34" s="85"/>
      <c r="MS34" s="85"/>
      <c r="MT34" s="85"/>
      <c r="MU34" s="85"/>
      <c r="MV34" s="85"/>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25"/>
      <c r="DQ35" s="25"/>
      <c r="DR35" s="25"/>
      <c r="DS35" s="25"/>
      <c r="DT35" s="25"/>
      <c r="DU35" s="25"/>
      <c r="DV35" s="25"/>
      <c r="DW35" s="25"/>
      <c r="DX35" s="2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79.900000000000006</v>
      </c>
      <c r="EM52" s="111"/>
      <c r="EN52" s="111"/>
      <c r="EO52" s="111"/>
      <c r="EP52" s="111"/>
      <c r="EQ52" s="111"/>
      <c r="ER52" s="111"/>
      <c r="ES52" s="111"/>
      <c r="ET52" s="111"/>
      <c r="EU52" s="111"/>
      <c r="EV52" s="111"/>
      <c r="EW52" s="111"/>
      <c r="EX52" s="111"/>
      <c r="EY52" s="111"/>
      <c r="EZ52" s="111"/>
      <c r="FA52" s="111"/>
      <c r="FB52" s="111"/>
      <c r="FC52" s="111"/>
      <c r="FD52" s="111"/>
      <c r="FE52" s="111">
        <f>データ!BG7</f>
        <v>81.3</v>
      </c>
      <c r="FF52" s="111"/>
      <c r="FG52" s="111"/>
      <c r="FH52" s="111"/>
      <c r="FI52" s="111"/>
      <c r="FJ52" s="111"/>
      <c r="FK52" s="111"/>
      <c r="FL52" s="111"/>
      <c r="FM52" s="111"/>
      <c r="FN52" s="111"/>
      <c r="FO52" s="111"/>
      <c r="FP52" s="111"/>
      <c r="FQ52" s="111"/>
      <c r="FR52" s="111"/>
      <c r="FS52" s="111"/>
      <c r="FT52" s="111"/>
      <c r="FU52" s="111"/>
      <c r="FV52" s="111"/>
      <c r="FW52" s="111"/>
      <c r="FX52" s="111">
        <f>データ!BH7</f>
        <v>81.7</v>
      </c>
      <c r="FY52" s="111"/>
      <c r="FZ52" s="111"/>
      <c r="GA52" s="111"/>
      <c r="GB52" s="111"/>
      <c r="GC52" s="111"/>
      <c r="GD52" s="111"/>
      <c r="GE52" s="111"/>
      <c r="GF52" s="111"/>
      <c r="GG52" s="111"/>
      <c r="GH52" s="111"/>
      <c r="GI52" s="111"/>
      <c r="GJ52" s="111"/>
      <c r="GK52" s="111"/>
      <c r="GL52" s="111"/>
      <c r="GM52" s="111"/>
      <c r="GN52" s="111"/>
      <c r="GO52" s="111"/>
      <c r="GP52" s="111"/>
      <c r="GQ52" s="111">
        <f>データ!BI7</f>
        <v>82</v>
      </c>
      <c r="GR52" s="111"/>
      <c r="GS52" s="111"/>
      <c r="GT52" s="111"/>
      <c r="GU52" s="111"/>
      <c r="GV52" s="111"/>
      <c r="GW52" s="111"/>
      <c r="GX52" s="111"/>
      <c r="GY52" s="111"/>
      <c r="GZ52" s="111"/>
      <c r="HA52" s="111"/>
      <c r="HB52" s="111"/>
      <c r="HC52" s="111"/>
      <c r="HD52" s="111"/>
      <c r="HE52" s="111"/>
      <c r="HF52" s="111"/>
      <c r="HG52" s="111"/>
      <c r="HH52" s="111"/>
      <c r="HI52" s="111"/>
      <c r="HJ52" s="111">
        <f>データ!BJ7</f>
        <v>59.2</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44340</v>
      </c>
      <c r="JD52" s="110"/>
      <c r="JE52" s="110"/>
      <c r="JF52" s="110"/>
      <c r="JG52" s="110"/>
      <c r="JH52" s="110"/>
      <c r="JI52" s="110"/>
      <c r="JJ52" s="110"/>
      <c r="JK52" s="110"/>
      <c r="JL52" s="110"/>
      <c r="JM52" s="110"/>
      <c r="JN52" s="110"/>
      <c r="JO52" s="110"/>
      <c r="JP52" s="110"/>
      <c r="JQ52" s="110"/>
      <c r="JR52" s="110"/>
      <c r="JS52" s="110"/>
      <c r="JT52" s="110"/>
      <c r="JU52" s="110"/>
      <c r="JV52" s="110">
        <f>データ!BR7</f>
        <v>54066</v>
      </c>
      <c r="JW52" s="110"/>
      <c r="JX52" s="110"/>
      <c r="JY52" s="110"/>
      <c r="JZ52" s="110"/>
      <c r="KA52" s="110"/>
      <c r="KB52" s="110"/>
      <c r="KC52" s="110"/>
      <c r="KD52" s="110"/>
      <c r="KE52" s="110"/>
      <c r="KF52" s="110"/>
      <c r="KG52" s="110"/>
      <c r="KH52" s="110"/>
      <c r="KI52" s="110"/>
      <c r="KJ52" s="110"/>
      <c r="KK52" s="110"/>
      <c r="KL52" s="110"/>
      <c r="KM52" s="110"/>
      <c r="KN52" s="110"/>
      <c r="KO52" s="110">
        <f>データ!BS7</f>
        <v>52941</v>
      </c>
      <c r="KP52" s="110"/>
      <c r="KQ52" s="110"/>
      <c r="KR52" s="110"/>
      <c r="KS52" s="110"/>
      <c r="KT52" s="110"/>
      <c r="KU52" s="110"/>
      <c r="KV52" s="110"/>
      <c r="KW52" s="110"/>
      <c r="KX52" s="110"/>
      <c r="KY52" s="110"/>
      <c r="KZ52" s="110"/>
      <c r="LA52" s="110"/>
      <c r="LB52" s="110"/>
      <c r="LC52" s="110"/>
      <c r="LD52" s="110"/>
      <c r="LE52" s="110"/>
      <c r="LF52" s="110"/>
      <c r="LG52" s="110"/>
      <c r="LH52" s="110">
        <f>データ!BT7</f>
        <v>54695</v>
      </c>
      <c r="LI52" s="110"/>
      <c r="LJ52" s="110"/>
      <c r="LK52" s="110"/>
      <c r="LL52" s="110"/>
      <c r="LM52" s="110"/>
      <c r="LN52" s="110"/>
      <c r="LO52" s="110"/>
      <c r="LP52" s="110"/>
      <c r="LQ52" s="110"/>
      <c r="LR52" s="110"/>
      <c r="LS52" s="110"/>
      <c r="LT52" s="110"/>
      <c r="LU52" s="110"/>
      <c r="LV52" s="110"/>
      <c r="LW52" s="110"/>
      <c r="LX52" s="110"/>
      <c r="LY52" s="110"/>
      <c r="LZ52" s="110"/>
      <c r="MA52" s="110">
        <f>データ!BU7</f>
        <v>53639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5" t="s">
        <v>34</v>
      </c>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25"/>
      <c r="DQ55" s="25"/>
      <c r="DR55" s="25"/>
      <c r="DS55" s="25"/>
      <c r="DT55" s="25"/>
      <c r="DU55" s="25"/>
      <c r="DV55" s="25"/>
      <c r="DW55" s="25"/>
      <c r="DX55" s="25"/>
      <c r="DY55" s="85" t="s">
        <v>35</v>
      </c>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25"/>
      <c r="IH55" s="25"/>
      <c r="II55" s="25"/>
      <c r="IJ55" s="25"/>
      <c r="IK55" s="25"/>
      <c r="IL55" s="25"/>
      <c r="IM55" s="25"/>
      <c r="IN55" s="25"/>
      <c r="IO55" s="25"/>
      <c r="IP55" s="85" t="s">
        <v>36</v>
      </c>
      <c r="IQ55" s="85"/>
      <c r="IR55" s="85"/>
      <c r="IS55" s="85"/>
      <c r="IT55" s="85"/>
      <c r="IU55" s="85"/>
      <c r="IV55" s="85"/>
      <c r="IW55" s="85"/>
      <c r="IX55" s="85"/>
      <c r="IY55" s="85"/>
      <c r="IZ55" s="85"/>
      <c r="JA55" s="85"/>
      <c r="JB55" s="85"/>
      <c r="JC55" s="85"/>
      <c r="JD55" s="85"/>
      <c r="JE55" s="85"/>
      <c r="JF55" s="85"/>
      <c r="JG55" s="85"/>
      <c r="JH55" s="85"/>
      <c r="JI55" s="85"/>
      <c r="JJ55" s="85"/>
      <c r="JK55" s="85"/>
      <c r="JL55" s="85"/>
      <c r="JM55" s="85"/>
      <c r="JN55" s="85"/>
      <c r="JO55" s="85"/>
      <c r="JP55" s="85"/>
      <c r="JQ55" s="85"/>
      <c r="JR55" s="85"/>
      <c r="JS55" s="85"/>
      <c r="JT55" s="85"/>
      <c r="JU55" s="85"/>
      <c r="JV55" s="85"/>
      <c r="JW55" s="85"/>
      <c r="JX55" s="85"/>
      <c r="JY55" s="85"/>
      <c r="JZ55" s="85"/>
      <c r="KA55" s="85"/>
      <c r="KB55" s="85"/>
      <c r="KC55" s="85"/>
      <c r="KD55" s="85"/>
      <c r="KE55" s="85"/>
      <c r="KF55" s="85"/>
      <c r="KG55" s="85"/>
      <c r="KH55" s="85"/>
      <c r="KI55" s="85"/>
      <c r="KJ55" s="85"/>
      <c r="KK55" s="85"/>
      <c r="KL55" s="85"/>
      <c r="KM55" s="85"/>
      <c r="KN55" s="85"/>
      <c r="KO55" s="85"/>
      <c r="KP55" s="85"/>
      <c r="KQ55" s="85"/>
      <c r="KR55" s="85"/>
      <c r="KS55" s="85"/>
      <c r="KT55" s="85"/>
      <c r="KU55" s="85"/>
      <c r="KV55" s="85"/>
      <c r="KW55" s="85"/>
      <c r="KX55" s="85"/>
      <c r="KY55" s="85"/>
      <c r="KZ55" s="85"/>
      <c r="LA55" s="85"/>
      <c r="LB55" s="85"/>
      <c r="LC55" s="85"/>
      <c r="LD55" s="85"/>
      <c r="LE55" s="85"/>
      <c r="LF55" s="85"/>
      <c r="LG55" s="85"/>
      <c r="LH55" s="85"/>
      <c r="LI55" s="85"/>
      <c r="LJ55" s="85"/>
      <c r="LK55" s="85"/>
      <c r="LL55" s="85"/>
      <c r="LM55" s="85"/>
      <c r="LN55" s="85"/>
      <c r="LO55" s="85"/>
      <c r="LP55" s="85"/>
      <c r="LQ55" s="85"/>
      <c r="LR55" s="85"/>
      <c r="LS55" s="85"/>
      <c r="LT55" s="85"/>
      <c r="LU55" s="85"/>
      <c r="LV55" s="85"/>
      <c r="LW55" s="85"/>
      <c r="LX55" s="85"/>
      <c r="LY55" s="85"/>
      <c r="LZ55" s="85"/>
      <c r="MA55" s="85"/>
      <c r="MB55" s="85"/>
      <c r="MC55" s="85"/>
      <c r="MD55" s="85"/>
      <c r="ME55" s="85"/>
      <c r="MF55" s="85"/>
      <c r="MG55" s="85"/>
      <c r="MH55" s="85"/>
      <c r="MI55" s="85"/>
      <c r="MJ55" s="85"/>
      <c r="MK55" s="85"/>
      <c r="ML55" s="85"/>
      <c r="MM55" s="85"/>
      <c r="MN55" s="85"/>
      <c r="MO55" s="85"/>
      <c r="MP55" s="85"/>
      <c r="MQ55" s="85"/>
      <c r="MR55" s="85"/>
      <c r="MS55" s="85"/>
      <c r="MT55" s="85"/>
      <c r="MU55" s="85"/>
      <c r="MV55" s="85"/>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25"/>
      <c r="DQ56" s="25"/>
      <c r="DR56" s="25"/>
      <c r="DS56" s="25"/>
      <c r="DT56" s="25"/>
      <c r="DU56" s="25"/>
      <c r="DV56" s="25"/>
      <c r="DW56" s="25"/>
      <c r="DX56" s="2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c r="GH56" s="85"/>
      <c r="GI56" s="85"/>
      <c r="GJ56" s="85"/>
      <c r="GK56" s="85"/>
      <c r="GL56" s="85"/>
      <c r="GM56" s="85"/>
      <c r="GN56" s="85"/>
      <c r="GO56" s="85"/>
      <c r="GP56" s="85"/>
      <c r="GQ56" s="85"/>
      <c r="GR56" s="85"/>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25"/>
      <c r="IH56" s="25"/>
      <c r="II56" s="25"/>
      <c r="IJ56" s="25"/>
      <c r="IK56" s="25"/>
      <c r="IL56" s="25"/>
      <c r="IM56" s="25"/>
      <c r="IN56" s="25"/>
      <c r="IO56" s="25"/>
      <c r="IP56" s="85"/>
      <c r="IQ56" s="85"/>
      <c r="IR56" s="85"/>
      <c r="IS56" s="85"/>
      <c r="IT56" s="85"/>
      <c r="IU56" s="85"/>
      <c r="IV56" s="85"/>
      <c r="IW56" s="85"/>
      <c r="IX56" s="85"/>
      <c r="IY56" s="85"/>
      <c r="IZ56" s="85"/>
      <c r="JA56" s="85"/>
      <c r="JB56" s="85"/>
      <c r="JC56" s="85"/>
      <c r="JD56" s="85"/>
      <c r="JE56" s="85"/>
      <c r="JF56" s="85"/>
      <c r="JG56" s="85"/>
      <c r="JH56" s="85"/>
      <c r="JI56" s="85"/>
      <c r="JJ56" s="85"/>
      <c r="JK56" s="85"/>
      <c r="JL56" s="85"/>
      <c r="JM56" s="85"/>
      <c r="JN56" s="85"/>
      <c r="JO56" s="85"/>
      <c r="JP56" s="85"/>
      <c r="JQ56" s="85"/>
      <c r="JR56" s="85"/>
      <c r="JS56" s="85"/>
      <c r="JT56" s="85"/>
      <c r="JU56" s="85"/>
      <c r="JV56" s="85"/>
      <c r="JW56" s="85"/>
      <c r="JX56" s="85"/>
      <c r="JY56" s="85"/>
      <c r="JZ56" s="85"/>
      <c r="KA56" s="85"/>
      <c r="KB56" s="85"/>
      <c r="KC56" s="85"/>
      <c r="KD56" s="85"/>
      <c r="KE56" s="85"/>
      <c r="KF56" s="85"/>
      <c r="KG56" s="85"/>
      <c r="KH56" s="85"/>
      <c r="KI56" s="85"/>
      <c r="KJ56" s="85"/>
      <c r="KK56" s="85"/>
      <c r="KL56" s="85"/>
      <c r="KM56" s="85"/>
      <c r="KN56" s="85"/>
      <c r="KO56" s="85"/>
      <c r="KP56" s="85"/>
      <c r="KQ56" s="85"/>
      <c r="KR56" s="85"/>
      <c r="KS56" s="85"/>
      <c r="KT56" s="85"/>
      <c r="KU56" s="85"/>
      <c r="KV56" s="85"/>
      <c r="KW56" s="85"/>
      <c r="KX56" s="85"/>
      <c r="KY56" s="85"/>
      <c r="KZ56" s="85"/>
      <c r="LA56" s="85"/>
      <c r="LB56" s="85"/>
      <c r="LC56" s="85"/>
      <c r="LD56" s="85"/>
      <c r="LE56" s="85"/>
      <c r="LF56" s="85"/>
      <c r="LG56" s="85"/>
      <c r="LH56" s="85"/>
      <c r="LI56" s="85"/>
      <c r="LJ56" s="85"/>
      <c r="LK56" s="85"/>
      <c r="LL56" s="85"/>
      <c r="LM56" s="85"/>
      <c r="LN56" s="85"/>
      <c r="LO56" s="85"/>
      <c r="LP56" s="85"/>
      <c r="LQ56" s="85"/>
      <c r="LR56" s="85"/>
      <c r="LS56" s="85"/>
      <c r="LT56" s="85"/>
      <c r="LU56" s="85"/>
      <c r="LV56" s="85"/>
      <c r="LW56" s="85"/>
      <c r="LX56" s="85"/>
      <c r="LY56" s="85"/>
      <c r="LZ56" s="85"/>
      <c r="MA56" s="85"/>
      <c r="MB56" s="85"/>
      <c r="MC56" s="85"/>
      <c r="MD56" s="85"/>
      <c r="ME56" s="85"/>
      <c r="MF56" s="85"/>
      <c r="MG56" s="85"/>
      <c r="MH56" s="85"/>
      <c r="MI56" s="85"/>
      <c r="MJ56" s="85"/>
      <c r="MK56" s="85"/>
      <c r="ML56" s="85"/>
      <c r="MM56" s="85"/>
      <c r="MN56" s="85"/>
      <c r="MO56" s="85"/>
      <c r="MP56" s="85"/>
      <c r="MQ56" s="85"/>
      <c r="MR56" s="85"/>
      <c r="MS56" s="85"/>
      <c r="MT56" s="85"/>
      <c r="MU56" s="85"/>
      <c r="MV56" s="85"/>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618615</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4" t="s">
        <v>27</v>
      </c>
      <c r="J77" s="84"/>
      <c r="K77" s="84"/>
      <c r="L77" s="84"/>
      <c r="M77" s="84"/>
      <c r="N77" s="84"/>
      <c r="O77" s="84"/>
      <c r="P77" s="84"/>
      <c r="Q77" s="84"/>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4" t="s">
        <v>27</v>
      </c>
      <c r="GD77" s="84"/>
      <c r="GE77" s="84"/>
      <c r="GF77" s="84"/>
      <c r="GG77" s="84"/>
      <c r="GH77" s="84"/>
      <c r="GI77" s="84"/>
      <c r="GJ77" s="84"/>
      <c r="GK77" s="84"/>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4" t="s">
        <v>27</v>
      </c>
      <c r="JS77" s="84"/>
      <c r="JT77" s="84"/>
      <c r="JU77" s="84"/>
      <c r="JV77" s="84"/>
      <c r="JW77" s="84"/>
      <c r="JX77" s="84"/>
      <c r="JY77" s="84"/>
      <c r="JZ77" s="84"/>
      <c r="KA77" s="81">
        <f>データ!CZ7</f>
        <v>195</v>
      </c>
      <c r="KB77" s="82"/>
      <c r="KC77" s="82"/>
      <c r="KD77" s="82"/>
      <c r="KE77" s="82"/>
      <c r="KF77" s="82"/>
      <c r="KG77" s="82"/>
      <c r="KH77" s="82"/>
      <c r="KI77" s="82"/>
      <c r="KJ77" s="82"/>
      <c r="KK77" s="82"/>
      <c r="KL77" s="82"/>
      <c r="KM77" s="82"/>
      <c r="KN77" s="82"/>
      <c r="KO77" s="83"/>
      <c r="KP77" s="81">
        <f>データ!DA7</f>
        <v>158.5</v>
      </c>
      <c r="KQ77" s="82"/>
      <c r="KR77" s="82"/>
      <c r="KS77" s="82"/>
      <c r="KT77" s="82"/>
      <c r="KU77" s="82"/>
      <c r="KV77" s="82"/>
      <c r="KW77" s="82"/>
      <c r="KX77" s="82"/>
      <c r="KY77" s="82"/>
      <c r="KZ77" s="82"/>
      <c r="LA77" s="82"/>
      <c r="LB77" s="82"/>
      <c r="LC77" s="82"/>
      <c r="LD77" s="83"/>
      <c r="LE77" s="81">
        <f>データ!DB7</f>
        <v>125.1</v>
      </c>
      <c r="LF77" s="82"/>
      <c r="LG77" s="82"/>
      <c r="LH77" s="82"/>
      <c r="LI77" s="82"/>
      <c r="LJ77" s="82"/>
      <c r="LK77" s="82"/>
      <c r="LL77" s="82"/>
      <c r="LM77" s="82"/>
      <c r="LN77" s="82"/>
      <c r="LO77" s="82"/>
      <c r="LP77" s="82"/>
      <c r="LQ77" s="82"/>
      <c r="LR77" s="82"/>
      <c r="LS77" s="83"/>
      <c r="LT77" s="81">
        <f>データ!DC7</f>
        <v>84</v>
      </c>
      <c r="LU77" s="82"/>
      <c r="LV77" s="82"/>
      <c r="LW77" s="82"/>
      <c r="LX77" s="82"/>
      <c r="LY77" s="82"/>
      <c r="LZ77" s="82"/>
      <c r="MA77" s="82"/>
      <c r="MB77" s="82"/>
      <c r="MC77" s="82"/>
      <c r="MD77" s="82"/>
      <c r="ME77" s="82"/>
      <c r="MF77" s="82"/>
      <c r="MG77" s="82"/>
      <c r="MH77" s="83"/>
      <c r="MI77" s="81">
        <f>データ!DD7</f>
        <v>54.3</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4" t="s">
        <v>29</v>
      </c>
      <c r="J78" s="84"/>
      <c r="K78" s="84"/>
      <c r="L78" s="84"/>
      <c r="M78" s="84"/>
      <c r="N78" s="84"/>
      <c r="O78" s="84"/>
      <c r="P78" s="84"/>
      <c r="Q78" s="84"/>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4" t="s">
        <v>29</v>
      </c>
      <c r="GD78" s="84"/>
      <c r="GE78" s="84"/>
      <c r="GF78" s="84"/>
      <c r="GG78" s="84"/>
      <c r="GH78" s="84"/>
      <c r="GI78" s="84"/>
      <c r="GJ78" s="84"/>
      <c r="GK78" s="84"/>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4" t="s">
        <v>29</v>
      </c>
      <c r="JS78" s="84"/>
      <c r="JT78" s="84"/>
      <c r="JU78" s="84"/>
      <c r="JV78" s="84"/>
      <c r="JW78" s="84"/>
      <c r="JX78" s="84"/>
      <c r="JY78" s="84"/>
      <c r="JZ78" s="84"/>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5" t="s">
        <v>41</v>
      </c>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5" t="s">
        <v>42</v>
      </c>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c r="IW80" s="85"/>
      <c r="IX80" s="85"/>
      <c r="IY80" s="85"/>
      <c r="IZ80" s="85"/>
      <c r="JA80" s="85"/>
      <c r="JB80" s="85"/>
      <c r="JC80" s="85"/>
      <c r="JD80" s="85"/>
      <c r="JE80" s="85"/>
      <c r="JF80" s="85"/>
      <c r="JG80" s="85"/>
      <c r="JH80" s="85"/>
      <c r="JI80" s="85"/>
      <c r="JJ80" s="85"/>
      <c r="JK80" s="85"/>
      <c r="JL80" s="85"/>
      <c r="JM80" s="5"/>
      <c r="JN80" s="5"/>
      <c r="JO80" s="5"/>
      <c r="JP80" s="85" t="s">
        <v>43</v>
      </c>
      <c r="JQ80" s="85"/>
      <c r="JR80" s="85"/>
      <c r="JS80" s="85"/>
      <c r="JT80" s="85"/>
      <c r="JU80" s="85"/>
      <c r="JV80" s="85"/>
      <c r="JW80" s="85"/>
      <c r="JX80" s="85"/>
      <c r="JY80" s="85"/>
      <c r="JZ80" s="85"/>
      <c r="KA80" s="85"/>
      <c r="KB80" s="85"/>
      <c r="KC80" s="85"/>
      <c r="KD80" s="85"/>
      <c r="KE80" s="85"/>
      <c r="KF80" s="85"/>
      <c r="KG80" s="85"/>
      <c r="KH80" s="85"/>
      <c r="KI80" s="85"/>
      <c r="KJ80" s="85"/>
      <c r="KK80" s="85"/>
      <c r="KL80" s="85"/>
      <c r="KM80" s="85"/>
      <c r="KN80" s="85"/>
      <c r="KO80" s="85"/>
      <c r="KP80" s="85"/>
      <c r="KQ80" s="85"/>
      <c r="KR80" s="85"/>
      <c r="KS80" s="85"/>
      <c r="KT80" s="85"/>
      <c r="KU80" s="85"/>
      <c r="KV80" s="85"/>
      <c r="KW80" s="85"/>
      <c r="KX80" s="85"/>
      <c r="KY80" s="85"/>
      <c r="KZ80" s="85"/>
      <c r="LA80" s="85"/>
      <c r="LB80" s="85"/>
      <c r="LC80" s="85"/>
      <c r="LD80" s="85"/>
      <c r="LE80" s="85"/>
      <c r="LF80" s="85"/>
      <c r="LG80" s="85"/>
      <c r="LH80" s="85"/>
      <c r="LI80" s="85"/>
      <c r="LJ80" s="85"/>
      <c r="LK80" s="85"/>
      <c r="LL80" s="85"/>
      <c r="LM80" s="85"/>
      <c r="LN80" s="85"/>
      <c r="LO80" s="85"/>
      <c r="LP80" s="85"/>
      <c r="LQ80" s="85"/>
      <c r="LR80" s="85"/>
      <c r="LS80" s="85"/>
      <c r="LT80" s="85"/>
      <c r="LU80" s="85"/>
      <c r="LV80" s="85"/>
      <c r="LW80" s="85"/>
      <c r="LX80" s="85"/>
      <c r="LY80" s="85"/>
      <c r="LZ80" s="85"/>
      <c r="MA80" s="85"/>
      <c r="MB80" s="85"/>
      <c r="MC80" s="85"/>
      <c r="MD80" s="85"/>
      <c r="ME80" s="85"/>
      <c r="MF80" s="85"/>
      <c r="MG80" s="85"/>
      <c r="MH80" s="85"/>
      <c r="MI80" s="85"/>
      <c r="MJ80" s="85"/>
      <c r="MK80" s="85"/>
      <c r="ML80" s="85"/>
      <c r="MM80" s="85"/>
      <c r="MN80" s="85"/>
      <c r="MO80" s="85"/>
      <c r="MP80" s="85"/>
      <c r="MQ80" s="85"/>
      <c r="MR80" s="85"/>
      <c r="MS80" s="85"/>
      <c r="MT80" s="85"/>
      <c r="MU80" s="85"/>
      <c r="MV80" s="85"/>
      <c r="MW80" s="85"/>
      <c r="MX80" s="85"/>
      <c r="MY80" s="85"/>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c r="IW81" s="85"/>
      <c r="IX81" s="85"/>
      <c r="IY81" s="85"/>
      <c r="IZ81" s="85"/>
      <c r="JA81" s="85"/>
      <c r="JB81" s="85"/>
      <c r="JC81" s="85"/>
      <c r="JD81" s="85"/>
      <c r="JE81" s="85"/>
      <c r="JF81" s="85"/>
      <c r="JG81" s="85"/>
      <c r="JH81" s="85"/>
      <c r="JI81" s="85"/>
      <c r="JJ81" s="85"/>
      <c r="JK81" s="85"/>
      <c r="JL81" s="85"/>
      <c r="JM81" s="5"/>
      <c r="JN81" s="5"/>
      <c r="JO81" s="5"/>
      <c r="JP81" s="85"/>
      <c r="JQ81" s="85"/>
      <c r="JR81" s="85"/>
      <c r="JS81" s="85"/>
      <c r="JT81" s="85"/>
      <c r="JU81" s="85"/>
      <c r="JV81" s="85"/>
      <c r="JW81" s="85"/>
      <c r="JX81" s="85"/>
      <c r="JY81" s="85"/>
      <c r="JZ81" s="85"/>
      <c r="KA81" s="85"/>
      <c r="KB81" s="85"/>
      <c r="KC81" s="85"/>
      <c r="KD81" s="85"/>
      <c r="KE81" s="85"/>
      <c r="KF81" s="85"/>
      <c r="KG81" s="85"/>
      <c r="KH81" s="85"/>
      <c r="KI81" s="85"/>
      <c r="KJ81" s="85"/>
      <c r="KK81" s="85"/>
      <c r="KL81" s="85"/>
      <c r="KM81" s="85"/>
      <c r="KN81" s="85"/>
      <c r="KO81" s="85"/>
      <c r="KP81" s="85"/>
      <c r="KQ81" s="85"/>
      <c r="KR81" s="85"/>
      <c r="KS81" s="85"/>
      <c r="KT81" s="85"/>
      <c r="KU81" s="85"/>
      <c r="KV81" s="85"/>
      <c r="KW81" s="85"/>
      <c r="KX81" s="85"/>
      <c r="KY81" s="85"/>
      <c r="KZ81" s="85"/>
      <c r="LA81" s="85"/>
      <c r="LB81" s="85"/>
      <c r="LC81" s="85"/>
      <c r="LD81" s="85"/>
      <c r="LE81" s="85"/>
      <c r="LF81" s="85"/>
      <c r="LG81" s="85"/>
      <c r="LH81" s="85"/>
      <c r="LI81" s="85"/>
      <c r="LJ81" s="85"/>
      <c r="LK81" s="85"/>
      <c r="LL81" s="85"/>
      <c r="LM81" s="85"/>
      <c r="LN81" s="85"/>
      <c r="LO81" s="85"/>
      <c r="LP81" s="85"/>
      <c r="LQ81" s="85"/>
      <c r="LR81" s="85"/>
      <c r="LS81" s="85"/>
      <c r="LT81" s="85"/>
      <c r="LU81" s="85"/>
      <c r="LV81" s="85"/>
      <c r="LW81" s="85"/>
      <c r="LX81" s="85"/>
      <c r="LY81" s="85"/>
      <c r="LZ81" s="85"/>
      <c r="MA81" s="85"/>
      <c r="MB81" s="85"/>
      <c r="MC81" s="85"/>
      <c r="MD81" s="85"/>
      <c r="ME81" s="85"/>
      <c r="MF81" s="85"/>
      <c r="MG81" s="85"/>
      <c r="MH81" s="85"/>
      <c r="MI81" s="85"/>
      <c r="MJ81" s="85"/>
      <c r="MK81" s="85"/>
      <c r="ML81" s="85"/>
      <c r="MM81" s="85"/>
      <c r="MN81" s="85"/>
      <c r="MO81" s="85"/>
      <c r="MP81" s="85"/>
      <c r="MQ81" s="85"/>
      <c r="MR81" s="85"/>
      <c r="MS81" s="85"/>
      <c r="MT81" s="85"/>
      <c r="MU81" s="85"/>
      <c r="MV81" s="85"/>
      <c r="MW81" s="85"/>
      <c r="MX81" s="85"/>
      <c r="MY81" s="85"/>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UqK/0xFRFavEaYDx2yNEGxk9apdAFxVhbzAHKYEFYK0beS1MVpVtvpsbR7cuyh5BvZAA8P0a1R03n5TT04EcKw==" saltValue="qj4hZB434B1Lyx6sO3EoM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HX8:JP8"/>
    <mergeCell ref="ND9:NE9"/>
    <mergeCell ref="FJ8:GX8"/>
    <mergeCell ref="B10:AP10"/>
    <mergeCell ref="AQ10:CE10"/>
    <mergeCell ref="CF10:DT10"/>
    <mergeCell ref="DU10:FI10"/>
    <mergeCell ref="HX10:JP10"/>
    <mergeCell ref="JQ10:LI10"/>
    <mergeCell ref="LJ10:NB10"/>
    <mergeCell ref="ND10:NE10"/>
    <mergeCell ref="ND11:NR13"/>
    <mergeCell ref="EL30:FD30"/>
    <mergeCell ref="FE30:FW30"/>
    <mergeCell ref="FX30:GP30"/>
    <mergeCell ref="H14:IE15"/>
    <mergeCell ref="IP14:MV15"/>
    <mergeCell ref="ND14:NR14"/>
    <mergeCell ref="U30:AM30"/>
    <mergeCell ref="AN30:BF30"/>
    <mergeCell ref="BG30:BY30"/>
    <mergeCell ref="BZ30:CR30"/>
    <mergeCell ref="CS30:DK30"/>
    <mergeCell ref="JV30:KN30"/>
    <mergeCell ref="KO30:LG30"/>
    <mergeCell ref="LH30:LZ30"/>
    <mergeCell ref="MA30:MS30"/>
    <mergeCell ref="GQ30:HI30"/>
    <mergeCell ref="HJ30:IB30"/>
    <mergeCell ref="JC30:JU30"/>
    <mergeCell ref="ND15:NR30"/>
    <mergeCell ref="FX31:GP31"/>
    <mergeCell ref="GQ31:HI31"/>
    <mergeCell ref="HJ31:IB31"/>
    <mergeCell ref="KO32:LG32"/>
    <mergeCell ref="J31:T31"/>
    <mergeCell ref="U31:AM31"/>
    <mergeCell ref="AN31:BF31"/>
    <mergeCell ref="BG31:BY31"/>
    <mergeCell ref="BZ31:CR31"/>
    <mergeCell ref="CS31:DK31"/>
    <mergeCell ref="J52:T52"/>
    <mergeCell ref="U52:AM52"/>
    <mergeCell ref="AN52:BF52"/>
    <mergeCell ref="BG52:BY52"/>
    <mergeCell ref="ND32:NR47"/>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MA32:MS32"/>
    <mergeCell ref="H34:DO35"/>
    <mergeCell ref="DY34:IF35"/>
    <mergeCell ref="IP34:MV35"/>
    <mergeCell ref="FX32:GP32"/>
    <mergeCell ref="GQ32:HI32"/>
    <mergeCell ref="HJ32:IB32"/>
    <mergeCell ref="IR32:JB32"/>
    <mergeCell ref="JC32:JU32"/>
    <mergeCell ref="JV32:KN32"/>
    <mergeCell ref="LH32:LZ32"/>
    <mergeCell ref="ND48:NR48"/>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ND49:NR64"/>
    <mergeCell ref="KO52:LG52"/>
    <mergeCell ref="LH52:LZ52"/>
    <mergeCell ref="MA52:MS52"/>
    <mergeCell ref="HJ52:IB52"/>
    <mergeCell ref="IR52:JB52"/>
    <mergeCell ref="JC52:JU52"/>
    <mergeCell ref="JV52:KN52"/>
    <mergeCell ref="BZ52:CR52"/>
    <mergeCell ref="CS52:DK52"/>
    <mergeCell ref="EA52:EK52"/>
    <mergeCell ref="EL52:FD52"/>
    <mergeCell ref="FE52:FW52"/>
    <mergeCell ref="JC53:JU53"/>
    <mergeCell ref="JV53:KN53"/>
    <mergeCell ref="KO53:LG53"/>
    <mergeCell ref="LH53:LZ53"/>
    <mergeCell ref="FX52:GP52"/>
    <mergeCell ref="GQ52:HI52"/>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80:CQ81"/>
    <mergeCell ref="GB80:JL81"/>
    <mergeCell ref="JP80:MY81"/>
    <mergeCell ref="HA78:HO78"/>
    <mergeCell ref="HP78:ID78"/>
    <mergeCell ref="IE78:IS78"/>
    <mergeCell ref="IT78:JH78"/>
    <mergeCell ref="JR78:JZ78"/>
    <mergeCell ref="KA78:KO78"/>
    <mergeCell ref="GC78:GK78"/>
    <mergeCell ref="GL78:GZ78"/>
    <mergeCell ref="KP78:LD78"/>
    <mergeCell ref="LE78:LS78"/>
    <mergeCell ref="LT77:MH77"/>
    <mergeCell ref="MI77:MW77"/>
    <mergeCell ref="I78:Q78"/>
    <mergeCell ref="R78:AF78"/>
    <mergeCell ref="AG78:AU78"/>
    <mergeCell ref="AV78:BJ78"/>
    <mergeCell ref="BK78:BY78"/>
    <mergeCell ref="BZ78:CN78"/>
    <mergeCell ref="LT78:MH78"/>
    <mergeCell ref="MI78:MW78"/>
    <mergeCell ref="IE77:IS77"/>
    <mergeCell ref="IT77:JH77"/>
    <mergeCell ref="JR77:JZ77"/>
    <mergeCell ref="KA77:KO77"/>
    <mergeCell ref="KP77:LD77"/>
    <mergeCell ref="LE77:LS77"/>
    <mergeCell ref="I77:Q77"/>
    <mergeCell ref="R77:AF77"/>
    <mergeCell ref="AG77:AU77"/>
    <mergeCell ref="AV77:BJ77"/>
    <mergeCell ref="BK77:BY77"/>
    <mergeCell ref="BZ77:CN77"/>
    <mergeCell ref="HA77:HO77"/>
    <mergeCell ref="HP77:ID77"/>
  </mergeCells>
  <phoneticPr fontId="7"/>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281000</v>
      </c>
      <c r="D6" s="61">
        <f t="shared" si="1"/>
        <v>47</v>
      </c>
      <c r="E6" s="61">
        <f t="shared" si="1"/>
        <v>14</v>
      </c>
      <c r="F6" s="61">
        <f t="shared" si="1"/>
        <v>0</v>
      </c>
      <c r="G6" s="61">
        <f t="shared" si="1"/>
        <v>2</v>
      </c>
      <c r="H6" s="61" t="str">
        <f>SUBSTITUTE(H8,"　","")</f>
        <v>兵庫県神戸市</v>
      </c>
      <c r="I6" s="61" t="str">
        <f t="shared" si="1"/>
        <v>花隈駐車場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48</v>
      </c>
      <c r="S6" s="63" t="str">
        <f t="shared" si="1"/>
        <v>駅</v>
      </c>
      <c r="T6" s="63" t="str">
        <f t="shared" si="1"/>
        <v>無</v>
      </c>
      <c r="U6" s="64">
        <f t="shared" si="1"/>
        <v>8977</v>
      </c>
      <c r="V6" s="64">
        <f t="shared" si="1"/>
        <v>258</v>
      </c>
      <c r="W6" s="64">
        <f t="shared" si="1"/>
        <v>400</v>
      </c>
      <c r="X6" s="63" t="str">
        <f t="shared" si="1"/>
        <v>代行制</v>
      </c>
      <c r="Y6" s="65">
        <f>IF(Y8="-",NA(),Y8)</f>
        <v>119</v>
      </c>
      <c r="Z6" s="65">
        <f t="shared" ref="Z6:AH6" si="2">IF(Z8="-",NA(),Z8)</f>
        <v>134.6</v>
      </c>
      <c r="AA6" s="65">
        <f t="shared" si="2"/>
        <v>132.4</v>
      </c>
      <c r="AB6" s="65">
        <f t="shared" si="2"/>
        <v>133.9</v>
      </c>
      <c r="AC6" s="65">
        <f t="shared" si="2"/>
        <v>133.5</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79.900000000000006</v>
      </c>
      <c r="BG6" s="65">
        <f t="shared" ref="BG6:BO6" si="5">IF(BG8="-",NA(),BG8)</f>
        <v>81.3</v>
      </c>
      <c r="BH6" s="65">
        <f t="shared" si="5"/>
        <v>81.7</v>
      </c>
      <c r="BI6" s="65">
        <f t="shared" si="5"/>
        <v>82</v>
      </c>
      <c r="BJ6" s="65">
        <f t="shared" si="5"/>
        <v>59.2</v>
      </c>
      <c r="BK6" s="65">
        <f t="shared" si="5"/>
        <v>24.4</v>
      </c>
      <c r="BL6" s="65">
        <f t="shared" si="5"/>
        <v>24.4</v>
      </c>
      <c r="BM6" s="65">
        <f t="shared" si="5"/>
        <v>24.2</v>
      </c>
      <c r="BN6" s="65">
        <f t="shared" si="5"/>
        <v>25.5</v>
      </c>
      <c r="BO6" s="65">
        <f t="shared" si="5"/>
        <v>22</v>
      </c>
      <c r="BP6" s="62" t="str">
        <f>IF(BP8="-","",IF(BP8="-","【-】","【"&amp;SUBSTITUTE(TEXT(BP8,"#,##0.0"),"-","△")&amp;"】"))</f>
        <v>【45.2】</v>
      </c>
      <c r="BQ6" s="66">
        <f>IF(BQ8="-",NA(),BQ8)</f>
        <v>44340</v>
      </c>
      <c r="BR6" s="66">
        <f t="shared" ref="BR6:BZ6" si="6">IF(BR8="-",NA(),BR8)</f>
        <v>54066</v>
      </c>
      <c r="BS6" s="66">
        <f t="shared" si="6"/>
        <v>52941</v>
      </c>
      <c r="BT6" s="66">
        <f t="shared" si="6"/>
        <v>54695</v>
      </c>
      <c r="BU6" s="66">
        <f t="shared" si="6"/>
        <v>53639</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618615</v>
      </c>
      <c r="CO6" s="65"/>
      <c r="CP6" s="65"/>
      <c r="CQ6" s="65"/>
      <c r="CR6" s="65"/>
      <c r="CS6" s="65"/>
      <c r="CT6" s="65"/>
      <c r="CU6" s="65"/>
      <c r="CV6" s="65"/>
      <c r="CW6" s="65"/>
      <c r="CX6" s="65"/>
      <c r="CY6" s="62" t="s">
        <v>110</v>
      </c>
      <c r="CZ6" s="65">
        <f>IF(CZ8="-",NA(),CZ8)</f>
        <v>195</v>
      </c>
      <c r="DA6" s="65">
        <f t="shared" ref="DA6:DI6" si="8">IF(DA8="-",NA(),DA8)</f>
        <v>158.5</v>
      </c>
      <c r="DB6" s="65">
        <f t="shared" si="8"/>
        <v>125.1</v>
      </c>
      <c r="DC6" s="65">
        <f t="shared" si="8"/>
        <v>84</v>
      </c>
      <c r="DD6" s="65">
        <f t="shared" si="8"/>
        <v>54.3</v>
      </c>
      <c r="DE6" s="65">
        <f t="shared" si="8"/>
        <v>543</v>
      </c>
      <c r="DF6" s="65">
        <f t="shared" si="8"/>
        <v>421.1</v>
      </c>
      <c r="DG6" s="65">
        <f t="shared" si="8"/>
        <v>339.7</v>
      </c>
      <c r="DH6" s="65">
        <f t="shared" si="8"/>
        <v>269.89999999999998</v>
      </c>
      <c r="DI6" s="65">
        <f t="shared" si="8"/>
        <v>196.2</v>
      </c>
      <c r="DJ6" s="62" t="str">
        <f>IF(DJ8="-","",IF(DJ8="-","【-】","【"&amp;SUBSTITUTE(TEXT(DJ8,"#,##0.0"),"-","△")&amp;"】"))</f>
        <v>【122.6】</v>
      </c>
      <c r="DK6" s="65">
        <f>IF(DK8="-",NA(),DK8)</f>
        <v>132.19999999999999</v>
      </c>
      <c r="DL6" s="65">
        <f t="shared" ref="DL6:DT6" si="9">IF(DL8="-",NA(),DL8)</f>
        <v>133.69999999999999</v>
      </c>
      <c r="DM6" s="65">
        <f t="shared" si="9"/>
        <v>134.5</v>
      </c>
      <c r="DN6" s="65">
        <f t="shared" si="9"/>
        <v>141.9</v>
      </c>
      <c r="DO6" s="65">
        <f t="shared" si="9"/>
        <v>138.4</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281000</v>
      </c>
      <c r="D7" s="61">
        <f t="shared" si="10"/>
        <v>47</v>
      </c>
      <c r="E7" s="61">
        <f t="shared" si="10"/>
        <v>14</v>
      </c>
      <c r="F7" s="61">
        <f t="shared" si="10"/>
        <v>0</v>
      </c>
      <c r="G7" s="61">
        <f t="shared" si="10"/>
        <v>2</v>
      </c>
      <c r="H7" s="61" t="str">
        <f t="shared" si="10"/>
        <v>兵庫県　神戸市</v>
      </c>
      <c r="I7" s="61" t="str">
        <f t="shared" si="10"/>
        <v>花隈駐車場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48</v>
      </c>
      <c r="S7" s="63" t="str">
        <f t="shared" si="10"/>
        <v>駅</v>
      </c>
      <c r="T7" s="63" t="str">
        <f t="shared" si="10"/>
        <v>無</v>
      </c>
      <c r="U7" s="64">
        <f t="shared" si="10"/>
        <v>8977</v>
      </c>
      <c r="V7" s="64">
        <f t="shared" si="10"/>
        <v>258</v>
      </c>
      <c r="W7" s="64">
        <f t="shared" si="10"/>
        <v>400</v>
      </c>
      <c r="X7" s="63" t="str">
        <f t="shared" si="10"/>
        <v>代行制</v>
      </c>
      <c r="Y7" s="65">
        <f>Y8</f>
        <v>119</v>
      </c>
      <c r="Z7" s="65">
        <f t="shared" ref="Z7:AH7" si="11">Z8</f>
        <v>134.6</v>
      </c>
      <c r="AA7" s="65">
        <f t="shared" si="11"/>
        <v>132.4</v>
      </c>
      <c r="AB7" s="65">
        <f t="shared" si="11"/>
        <v>133.9</v>
      </c>
      <c r="AC7" s="65">
        <f t="shared" si="11"/>
        <v>133.5</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79.900000000000006</v>
      </c>
      <c r="BG7" s="65">
        <f t="shared" ref="BG7:BO7" si="14">BG8</f>
        <v>81.3</v>
      </c>
      <c r="BH7" s="65">
        <f t="shared" si="14"/>
        <v>81.7</v>
      </c>
      <c r="BI7" s="65">
        <f t="shared" si="14"/>
        <v>82</v>
      </c>
      <c r="BJ7" s="65">
        <f t="shared" si="14"/>
        <v>59.2</v>
      </c>
      <c r="BK7" s="65">
        <f t="shared" si="14"/>
        <v>24.4</v>
      </c>
      <c r="BL7" s="65">
        <f t="shared" si="14"/>
        <v>24.4</v>
      </c>
      <c r="BM7" s="65">
        <f t="shared" si="14"/>
        <v>24.2</v>
      </c>
      <c r="BN7" s="65">
        <f t="shared" si="14"/>
        <v>25.5</v>
      </c>
      <c r="BO7" s="65">
        <f t="shared" si="14"/>
        <v>22</v>
      </c>
      <c r="BP7" s="62"/>
      <c r="BQ7" s="66">
        <f>BQ8</f>
        <v>44340</v>
      </c>
      <c r="BR7" s="66">
        <f t="shared" ref="BR7:BZ7" si="15">BR8</f>
        <v>54066</v>
      </c>
      <c r="BS7" s="66">
        <f t="shared" si="15"/>
        <v>52941</v>
      </c>
      <c r="BT7" s="66">
        <f t="shared" si="15"/>
        <v>54695</v>
      </c>
      <c r="BU7" s="66">
        <f t="shared" si="15"/>
        <v>53639</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618615</v>
      </c>
      <c r="CO7" s="65" t="s">
        <v>112</v>
      </c>
      <c r="CP7" s="65" t="s">
        <v>112</v>
      </c>
      <c r="CQ7" s="65" t="s">
        <v>112</v>
      </c>
      <c r="CR7" s="65" t="s">
        <v>112</v>
      </c>
      <c r="CS7" s="65" t="s">
        <v>112</v>
      </c>
      <c r="CT7" s="65" t="s">
        <v>112</v>
      </c>
      <c r="CU7" s="65" t="s">
        <v>112</v>
      </c>
      <c r="CV7" s="65" t="s">
        <v>112</v>
      </c>
      <c r="CW7" s="65" t="s">
        <v>112</v>
      </c>
      <c r="CX7" s="65" t="s">
        <v>110</v>
      </c>
      <c r="CY7" s="62"/>
      <c r="CZ7" s="65">
        <f>CZ8</f>
        <v>195</v>
      </c>
      <c r="DA7" s="65">
        <f t="shared" ref="DA7:DI7" si="16">DA8</f>
        <v>158.5</v>
      </c>
      <c r="DB7" s="65">
        <f t="shared" si="16"/>
        <v>125.1</v>
      </c>
      <c r="DC7" s="65">
        <f t="shared" si="16"/>
        <v>84</v>
      </c>
      <c r="DD7" s="65">
        <f t="shared" si="16"/>
        <v>54.3</v>
      </c>
      <c r="DE7" s="65">
        <f t="shared" si="16"/>
        <v>543</v>
      </c>
      <c r="DF7" s="65">
        <f t="shared" si="16"/>
        <v>421.1</v>
      </c>
      <c r="DG7" s="65">
        <f t="shared" si="16"/>
        <v>339.7</v>
      </c>
      <c r="DH7" s="65">
        <f t="shared" si="16"/>
        <v>269.89999999999998</v>
      </c>
      <c r="DI7" s="65">
        <f t="shared" si="16"/>
        <v>196.2</v>
      </c>
      <c r="DJ7" s="62"/>
      <c r="DK7" s="65">
        <f>DK8</f>
        <v>132.19999999999999</v>
      </c>
      <c r="DL7" s="65">
        <f t="shared" ref="DL7:DT7" si="17">DL8</f>
        <v>133.69999999999999</v>
      </c>
      <c r="DM7" s="65">
        <f t="shared" si="17"/>
        <v>134.5</v>
      </c>
      <c r="DN7" s="65">
        <f t="shared" si="17"/>
        <v>141.9</v>
      </c>
      <c r="DO7" s="65">
        <f t="shared" si="17"/>
        <v>138.4</v>
      </c>
      <c r="DP7" s="65">
        <f t="shared" si="17"/>
        <v>195.5</v>
      </c>
      <c r="DQ7" s="65">
        <f t="shared" si="17"/>
        <v>199.1</v>
      </c>
      <c r="DR7" s="65">
        <f t="shared" si="17"/>
        <v>191.4</v>
      </c>
      <c r="DS7" s="65">
        <f t="shared" si="17"/>
        <v>194.7</v>
      </c>
      <c r="DT7" s="65">
        <f t="shared" si="17"/>
        <v>193</v>
      </c>
      <c r="DU7" s="62"/>
    </row>
    <row r="8" spans="1:125" s="67" customFormat="1">
      <c r="A8" s="50"/>
      <c r="B8" s="68">
        <v>2016</v>
      </c>
      <c r="C8" s="68">
        <v>281000</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48</v>
      </c>
      <c r="S8" s="70" t="s">
        <v>123</v>
      </c>
      <c r="T8" s="70" t="s">
        <v>124</v>
      </c>
      <c r="U8" s="71">
        <v>8977</v>
      </c>
      <c r="V8" s="71">
        <v>258</v>
      </c>
      <c r="W8" s="71">
        <v>400</v>
      </c>
      <c r="X8" s="70" t="s">
        <v>125</v>
      </c>
      <c r="Y8" s="72">
        <v>119</v>
      </c>
      <c r="Z8" s="72">
        <v>134.6</v>
      </c>
      <c r="AA8" s="72">
        <v>132.4</v>
      </c>
      <c r="AB8" s="72">
        <v>133.9</v>
      </c>
      <c r="AC8" s="72">
        <v>133.5</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79.900000000000006</v>
      </c>
      <c r="BG8" s="72">
        <v>81.3</v>
      </c>
      <c r="BH8" s="72">
        <v>81.7</v>
      </c>
      <c r="BI8" s="72">
        <v>82</v>
      </c>
      <c r="BJ8" s="72">
        <v>59.2</v>
      </c>
      <c r="BK8" s="72">
        <v>24.4</v>
      </c>
      <c r="BL8" s="72">
        <v>24.4</v>
      </c>
      <c r="BM8" s="72">
        <v>24.2</v>
      </c>
      <c r="BN8" s="72">
        <v>25.5</v>
      </c>
      <c r="BO8" s="72">
        <v>22</v>
      </c>
      <c r="BP8" s="69">
        <v>45.2</v>
      </c>
      <c r="BQ8" s="73">
        <v>44340</v>
      </c>
      <c r="BR8" s="73">
        <v>54066</v>
      </c>
      <c r="BS8" s="73">
        <v>52941</v>
      </c>
      <c r="BT8" s="74">
        <v>54695</v>
      </c>
      <c r="BU8" s="74">
        <v>53639</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618615</v>
      </c>
      <c r="CO8" s="72" t="s">
        <v>118</v>
      </c>
      <c r="CP8" s="72" t="s">
        <v>118</v>
      </c>
      <c r="CQ8" s="72" t="s">
        <v>118</v>
      </c>
      <c r="CR8" s="72" t="s">
        <v>118</v>
      </c>
      <c r="CS8" s="72" t="s">
        <v>118</v>
      </c>
      <c r="CT8" s="72" t="s">
        <v>118</v>
      </c>
      <c r="CU8" s="72" t="s">
        <v>118</v>
      </c>
      <c r="CV8" s="72" t="s">
        <v>118</v>
      </c>
      <c r="CW8" s="72" t="s">
        <v>118</v>
      </c>
      <c r="CX8" s="72" t="s">
        <v>118</v>
      </c>
      <c r="CY8" s="69" t="s">
        <v>118</v>
      </c>
      <c r="CZ8" s="72">
        <v>195</v>
      </c>
      <c r="DA8" s="72">
        <v>158.5</v>
      </c>
      <c r="DB8" s="72">
        <v>125.1</v>
      </c>
      <c r="DC8" s="72">
        <v>84</v>
      </c>
      <c r="DD8" s="72">
        <v>54.3</v>
      </c>
      <c r="DE8" s="72">
        <v>543</v>
      </c>
      <c r="DF8" s="72">
        <v>421.1</v>
      </c>
      <c r="DG8" s="72">
        <v>339.7</v>
      </c>
      <c r="DH8" s="72">
        <v>269.89999999999998</v>
      </c>
      <c r="DI8" s="72">
        <v>196.2</v>
      </c>
      <c r="DJ8" s="69">
        <v>122.6</v>
      </c>
      <c r="DK8" s="72">
        <v>132.19999999999999</v>
      </c>
      <c r="DL8" s="72">
        <v>133.69999999999999</v>
      </c>
      <c r="DM8" s="72">
        <v>134.5</v>
      </c>
      <c r="DN8" s="72">
        <v>141.9</v>
      </c>
      <c r="DO8" s="72">
        <v>138.4</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2018-03-20T01:50:18Z</cp:lastPrinted>
  <dcterms:created xsi:type="dcterms:W3CDTF">2018-02-09T01:50:12Z</dcterms:created>
  <dcterms:modified xsi:type="dcterms:W3CDTF">2018-03-26T02:10:50Z</dcterms:modified>
  <cp:category/>
</cp:coreProperties>
</file>