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8兵庫県神戸市-\"/>
    </mc:Choice>
  </mc:AlternateContent>
  <workbookProtection workbookAlgorithmName="SHA-512" workbookHashValue="T51U9f99aYAXB+nw0m1+tfuRsfOcw+IaF68ymHIuWvza5Yx6ieeyFsoknvrIMW2FAbzm2z384kP5OR+lLzrHpQ==" workbookSaltValue="GdIZq4jxul/A1Dc0fcdxjg==" workbookSpinCount="100000" lockStructure="1"/>
  <bookViews>
    <workbookView xWindow="2328" yWindow="252" windowWidth="12528" windowHeight="63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AQ10" i="4"/>
  <c r="B10" i="4"/>
  <c r="LJ8" i="4"/>
  <c r="JQ8" i="4"/>
  <c r="HX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GQ51" i="4"/>
  <c r="LH30" i="4"/>
  <c r="GQ30" i="4"/>
  <c r="LT76" i="4"/>
  <c r="BZ51" i="4"/>
  <c r="IE76" i="4"/>
  <c r="HP76" i="4"/>
  <c r="BG30" i="4"/>
  <c r="KO51" i="4"/>
  <c r="FX30" i="4"/>
  <c r="AV76" i="4"/>
  <c r="KO30" i="4"/>
  <c r="LE76" i="4"/>
  <c r="FX51" i="4"/>
  <c r="BG51" i="4"/>
  <c r="HA76" i="4"/>
  <c r="AN51" i="4"/>
  <c r="FE30" i="4"/>
  <c r="JV51" i="4"/>
  <c r="FE51" i="4"/>
  <c r="AN30" i="4"/>
  <c r="AG76" i="4"/>
  <c r="JV30" i="4"/>
  <c r="KP76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<sst xmlns="http://schemas.openxmlformats.org/spreadsheetml/2006/main" count="286" uniqueCount="137">
  <si>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10"/>
  </si>
  <si>
    <t>業務名</t>
    <rPh sb="2" eb="3">
      <t>メイ</t>
    </rPh>
    <phoneticPr fontId="10"/>
  </si>
  <si>
    <t>業種名</t>
    <phoneticPr fontId="10"/>
  </si>
  <si>
    <t>事業名</t>
    <rPh sb="0" eb="2">
      <t>ジギョウ</t>
    </rPh>
    <rPh sb="2" eb="3">
      <t>メイ</t>
    </rPh>
    <phoneticPr fontId="10"/>
  </si>
  <si>
    <t>類似施設区分</t>
    <rPh sb="0" eb="2">
      <t>ルイジ</t>
    </rPh>
    <rPh sb="2" eb="4">
      <t>シセツ</t>
    </rPh>
    <rPh sb="4" eb="6">
      <t>クブン</t>
    </rPh>
    <phoneticPr fontId="10"/>
  </si>
  <si>
    <t>管理者の情報</t>
    <rPh sb="0" eb="3">
      <t>カンリシャ</t>
    </rPh>
    <rPh sb="4" eb="6">
      <t>ジョウホウ</t>
    </rPh>
    <phoneticPr fontId="10"/>
  </si>
  <si>
    <t>立地</t>
    <rPh sb="0" eb="2">
      <t>リッチ</t>
    </rPh>
    <phoneticPr fontId="10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</si>
  <si>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0"/>
  </si>
  <si>
    <t>駐車場使用面積(㎡)</t>
    <phoneticPr fontId="10"/>
  </si>
  <si>
    <t>グラフ凡例</t>
    <rPh sb="3" eb="5">
      <t>ハンレイ</t>
    </rPh>
    <phoneticPr fontId="10"/>
  </si>
  <si>
    <t>■</t>
    <phoneticPr fontId="10"/>
  </si>
  <si>
    <t>当該施設値（当該値）</t>
    <rPh sb="2" eb="4">
      <t>シセツ</t>
    </rPh>
    <phoneticPr fontId="10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</si>
  <si>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0"/>
  </si>
  <si>
    <t>種類</t>
    <rPh sb="0" eb="2">
      <t>シュルイ</t>
    </rPh>
    <phoneticPr fontId="10"/>
  </si>
  <si>
    <t>構造</t>
    <rPh sb="0" eb="2">
      <t>コウゾウ</t>
    </rPh>
    <phoneticPr fontId="10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</si>
  <si>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0"/>
  </si>
  <si>
    <t>収容台数(台)</t>
    <phoneticPr fontId="10"/>
  </si>
  <si>
    <t>一時間当たりの基本料金(円)</t>
    <phoneticPr fontId="10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</si>
  <si>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0"/>
  </si>
  <si>
    <t>－</t>
    <phoneticPr fontId="10"/>
  </si>
  <si>
    <t>類似施設平均値（平均値）</t>
  </si>
  <si>
    <t>【】</t>
    <phoneticPr fontId="10"/>
  </si>
  <si>
    <t>平成28年度全国平均</t>
    <phoneticPr fontId="10"/>
  </si>
  <si>
    <t>分析欄</t>
    <rPh sb="0" eb="2">
      <t>ブンセキ</t>
    </rPh>
    <rPh sb="2" eb="3">
      <t>ラン</t>
    </rPh>
    <phoneticPr fontId="10"/>
  </si>
  <si>
    <t>1.収益等の状況</t>
    <phoneticPr fontId="10"/>
  </si>
  <si>
    <t>3.利用の状況</t>
    <phoneticPr fontId="10"/>
  </si>
  <si>
    <t>1. 収益等の状況について</t>
    <rPh sb="3" eb="5">
      <t>シュウエキ</t>
    </rPh>
    <rPh sb="5" eb="6">
      <t>トウ</t>
    </rPh>
    <rPh sb="7" eb="9">
      <t>ジョウキョウ</t>
    </rPh>
    <phoneticPr fontId="10"/>
  </si>
  <si>
    <t>当該値</t>
    <rPh sb="0" eb="2">
      <t>トウガイ</t>
    </rPh>
    <rPh sb="2" eb="3">
      <t>チ</t>
    </rPh>
    <phoneticPr fontId="10"/>
  </si>
  <si>
    <t>2. 資産等の状況について</t>
    <phoneticPr fontId="10"/>
  </si>
  <si>
    <t>平均値</t>
    <rPh sb="0" eb="2">
      <t>ヘイキン</t>
    </rPh>
    <rPh sb="2" eb="3">
      <t>チ</t>
    </rPh>
    <phoneticPr fontId="10"/>
  </si>
  <si>
    <t>「経常損益」</t>
    <phoneticPr fontId="10"/>
  </si>
  <si>
    <t>「他会計補助金割合」</t>
    <phoneticPr fontId="10"/>
  </si>
  <si>
    <t>「施設の効率性」</t>
    <phoneticPr fontId="10"/>
  </si>
  <si>
    <t>3. 利用の状況について</t>
    <phoneticPr fontId="10"/>
  </si>
  <si>
    <t>「他会計補助金額」</t>
    <phoneticPr fontId="10"/>
  </si>
  <si>
    <t>「売上高に対する営業総利益」</t>
    <phoneticPr fontId="10"/>
  </si>
  <si>
    <t>「減価償却前営業利益」</t>
    <phoneticPr fontId="10"/>
  </si>
  <si>
    <t>2.資産等の状況</t>
    <phoneticPr fontId="10"/>
  </si>
  <si>
    <t>⑦敷地の地価(千円)</t>
    <phoneticPr fontId="10"/>
  </si>
  <si>
    <t>全体総括</t>
    <rPh sb="0" eb="2">
      <t>ゼンタイ</t>
    </rPh>
    <rPh sb="2" eb="4">
      <t>ソウカツ</t>
    </rPh>
    <phoneticPr fontId="10"/>
  </si>
  <si>
    <t>⑧設備投資見込額(千円)</t>
    <phoneticPr fontId="10"/>
  </si>
  <si>
    <t>「施設全体の減価償却の状況」</t>
    <phoneticPr fontId="10"/>
  </si>
  <si>
    <t>「累積欠損」</t>
    <phoneticPr fontId="10"/>
  </si>
  <si>
    <t>「債務残高」</t>
    <phoneticPr fontId="10"/>
  </si>
  <si>
    <t>全国平均</t>
    <rPh sb="0" eb="2">
      <t>ゼンコク</t>
    </rPh>
    <rPh sb="2" eb="4">
      <t>ヘイキン</t>
    </rPh>
    <phoneticPr fontId="10"/>
  </si>
  <si>
    <t>①</t>
    <phoneticPr fontId="10"/>
  </si>
  <si>
    <t>②</t>
    <phoneticPr fontId="10"/>
  </si>
  <si>
    <t>③</t>
  </si>
  <si>
    <t>⑪</t>
    <phoneticPr fontId="10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</si>
  <si>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</si>
  <si>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</si>
  <si>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</si>
  <si>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</si>
  <si>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</si>
  <si>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</si>
  <si>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</si>
  <si>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</si>
  <si>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10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</si>
  <si>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0"/>
  </si>
  <si>
    <t>項番</t>
    <rPh sb="0" eb="2">
      <t>コウバン</t>
    </rPh>
    <phoneticPr fontId="10"/>
  </si>
  <si>
    <t>大項目</t>
    <rPh sb="0" eb="3">
      <t>ダイコウモク</t>
    </rPh>
    <phoneticPr fontId="10"/>
  </si>
  <si>
    <t>年度</t>
    <rPh sb="0" eb="2">
      <t>ネンド</t>
    </rPh>
    <phoneticPr fontId="10"/>
  </si>
  <si>
    <t>団体CD</t>
    <rPh sb="0" eb="2">
      <t>ダンタイ</t>
    </rPh>
    <phoneticPr fontId="10"/>
  </si>
  <si>
    <t>業務CD</t>
    <rPh sb="0" eb="2">
      <t>ギョウム</t>
    </rPh>
    <phoneticPr fontId="10"/>
  </si>
  <si>
    <t>業種CD</t>
    <rPh sb="0" eb="2">
      <t>ギョウシュ</t>
    </rPh>
    <phoneticPr fontId="10"/>
  </si>
  <si>
    <t>事業CD</t>
    <rPh sb="0" eb="2">
      <t>ジギョウ</t>
    </rPh>
    <phoneticPr fontId="10"/>
  </si>
  <si>
    <t>施設CD</t>
    <rPh sb="0" eb="2">
      <t>シセツ</t>
    </rPh>
    <phoneticPr fontId="10"/>
  </si>
  <si>
    <t>基本情報</t>
    <rPh sb="0" eb="2">
      <t>キホン</t>
    </rPh>
    <rPh sb="2" eb="4">
      <t>ジョウホウ</t>
    </rPh>
    <phoneticPr fontId="10"/>
  </si>
  <si>
    <t>1. 収益等の状況</t>
    <rPh sb="3" eb="5">
      <t>シュウエキ</t>
    </rPh>
    <rPh sb="5" eb="6">
      <t>トウ</t>
    </rPh>
    <rPh sb="7" eb="9">
      <t>ジョウキョウ</t>
    </rPh>
    <phoneticPr fontId="10"/>
  </si>
  <si>
    <t>2. 資産等の状況</t>
    <phoneticPr fontId="10"/>
  </si>
  <si>
    <t>3.利用の状況</t>
    <phoneticPr fontId="10"/>
  </si>
  <si>
    <t>中項目</t>
    <rPh sb="0" eb="1">
      <t>チュウ</t>
    </rPh>
    <rPh sb="1" eb="3">
      <t>コウモク</t>
    </rPh>
    <phoneticPr fontId="10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</si>
  <si>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0"/>
  </si>
  <si>
    <t>②他会計補助金比率(％)</t>
    <phoneticPr fontId="10"/>
  </si>
  <si>
    <t>③駐車台数一台当たりの他会計補助金額(円)</t>
    <phoneticPr fontId="10"/>
  </si>
  <si>
    <t>④売上高ＧＯＰ比率(％)</t>
    <phoneticPr fontId="10"/>
  </si>
  <si>
    <t>⑤ＥＢＩＴＤＡ(千円)</t>
    <phoneticPr fontId="10"/>
  </si>
  <si>
    <t>⑥有形固定資産減価償却率(％)</t>
    <phoneticPr fontId="10"/>
  </si>
  <si>
    <t>⑦敷地の
地価(千円)</t>
    <phoneticPr fontId="10"/>
  </si>
  <si>
    <t>⑧設備投資
見込額(千円)</t>
    <phoneticPr fontId="10"/>
  </si>
  <si>
    <t>⑨累積欠損金比率(％)</t>
    <phoneticPr fontId="10"/>
  </si>
  <si>
    <t>⑩企業債残高対料金収入比率(％)</t>
    <phoneticPr fontId="10"/>
  </si>
  <si>
    <t>⑪稼働率(％)</t>
    <phoneticPr fontId="10"/>
  </si>
  <si>
    <t>小項目</t>
    <rPh sb="0" eb="3">
      <t>ショウコウモク</t>
    </rPh>
    <phoneticPr fontId="10"/>
  </si>
  <si>
    <t>団体名</t>
    <rPh sb="0" eb="3">
      <t>ダンタイメイ</t>
    </rPh>
    <phoneticPr fontId="10"/>
  </si>
  <si>
    <t>施設名称</t>
    <rPh sb="0" eb="2">
      <t>シセツ</t>
    </rPh>
    <rPh sb="2" eb="4">
      <t>メイショウ</t>
    </rPh>
    <phoneticPr fontId="10"/>
  </si>
  <si>
    <t>業務名称</t>
    <rPh sb="0" eb="4">
      <t>ギョウムメイショウ</t>
    </rPh>
    <phoneticPr fontId="10"/>
  </si>
  <si>
    <t>業種名称</t>
    <rPh sb="0" eb="2">
      <t>ギョウシュ</t>
    </rPh>
    <rPh sb="2" eb="4">
      <t>メイショウ</t>
    </rPh>
    <phoneticPr fontId="10"/>
  </si>
  <si>
    <t>事業名称</t>
    <rPh sb="0" eb="2">
      <t>ジギョウ</t>
    </rPh>
    <rPh sb="2" eb="4">
      <t>メイショウ</t>
    </rPh>
    <phoneticPr fontId="10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</si>
  <si>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</si>
  <si>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</si>
  <si>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0"/>
  </si>
  <si>
    <t>立地</t>
    <rPh sb="0" eb="2">
      <t>リッチ</t>
    </rPh>
    <phoneticPr fontId="1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</si>
  <si>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7"/>
  </si>
  <si>
    <t>駐車場使用面積</t>
    <rPh sb="0" eb="3">
      <t>チュウシャジョウ</t>
    </rPh>
    <rPh sb="3" eb="5">
      <t>シヨウ</t>
    </rPh>
    <rPh sb="5" eb="7">
      <t>メンセキ</t>
    </rPh>
    <phoneticPr fontId="17"/>
  </si>
  <si>
    <t>収容台数（台）</t>
  </si>
  <si>
    <t>一時間当たりの基本料金（円）</t>
    <phoneticPr fontId="10"/>
  </si>
  <si>
    <t>指定管理者制度の導入</t>
    <phoneticPr fontId="10"/>
  </si>
  <si>
    <t>当該値(N-4)</t>
    <phoneticPr fontId="10"/>
  </si>
  <si>
    <t>当該値(N-3)</t>
    <phoneticPr fontId="10"/>
  </si>
  <si>
    <t>当該値(N-2)</t>
    <phoneticPr fontId="10"/>
  </si>
  <si>
    <t>当該値(N-1)</t>
    <phoneticPr fontId="10"/>
  </si>
  <si>
    <t>当該値(N)</t>
    <phoneticPr fontId="10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</si>
  <si>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</si>
  <si>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</si>
  <si>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</si>
  <si>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</si>
  <si>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</si>
  <si>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</si>
  <si>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0"/>
  </si>
  <si>
    <t xml:space="preserve"> </t>
    <phoneticPr fontId="10"/>
  </si>
  <si>
    <t>表参照用</t>
    <rPh sb="0" eb="1">
      <t>ヒョウ</t>
    </rPh>
    <rPh sb="1" eb="4">
      <t>サンショウヨウ</t>
    </rPh>
    <phoneticPr fontId="10"/>
  </si>
  <si>
    <t xml:space="preserve"> </t>
  </si>
  <si>
    <t xml:space="preserve"> </t>
    <phoneticPr fontId="10"/>
  </si>
  <si>
    <t xml:space="preserve"> </t>
    <phoneticPr fontId="10"/>
  </si>
  <si>
    <t>兵庫県　神戸市</t>
  </si>
  <si>
    <t>長田北町駐車場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</si>
  <si>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</si>
  <si>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</si>
  <si>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</si>
  <si>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</si>
  <si>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</si>
  <si>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</si>
  <si>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</si>
  <si>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</si>
  <si>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</si>
  <si>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</si>
  <si>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10"/>
  </si>
  <si>
    <t>Ｎ－３年度</t>
    <rPh sb="3" eb="5">
      <t>ネンド</t>
    </rPh>
    <phoneticPr fontId="10"/>
  </si>
  <si>
    <t>Ｎ－２年度</t>
    <rPh sb="3" eb="5">
      <t>ネンド</t>
    </rPh>
    <phoneticPr fontId="10"/>
  </si>
  <si>
    <t>Ｎ－１年度</t>
    <rPh sb="3" eb="5">
      <t>ネンド</t>
    </rPh>
    <phoneticPr fontId="10"/>
  </si>
  <si>
    <t>Ｎ年度</t>
    <rPh sb="1" eb="3">
      <t>ネンド</t>
    </rPh>
    <phoneticPr fontId="10"/>
  </si>
  <si>
    <t>供用開始が平成5年と比較的新しく、⑧設備投資見込額は少ない。⑩企業債残高対料金収入比率は平成25年より0となっている。</t>
    <rPh sb="0" eb="2">
      <t>キョウヨウ</t>
    </rPh>
    <rPh sb="2" eb="4">
      <t>カイシ</t>
    </rPh>
    <rPh sb="5" eb="7">
      <t>ヘイセイ</t>
    </rPh>
    <rPh sb="8" eb="9">
      <t>ネン</t>
    </rPh>
    <rPh sb="10" eb="13">
      <t>ヒカクテキ</t>
    </rPh>
    <rPh sb="13" eb="14">
      <t>アタラ</t>
    </rPh>
    <rPh sb="18" eb="20">
      <t>セツビ</t>
    </rPh>
    <rPh sb="20" eb="22">
      <t>トウシ</t>
    </rPh>
    <rPh sb="22" eb="24">
      <t>ミコ</t>
    </rPh>
    <rPh sb="24" eb="25">
      <t>ガク</t>
    </rPh>
    <rPh sb="26" eb="27">
      <t>スク</t>
    </rPh>
    <rPh sb="31" eb="33">
      <t>キギョウ</t>
    </rPh>
    <rPh sb="33" eb="34">
      <t>サイ</t>
    </rPh>
    <rPh sb="34" eb="36">
      <t>ザンダカ</t>
    </rPh>
    <rPh sb="36" eb="37">
      <t>タイ</t>
    </rPh>
    <rPh sb="37" eb="39">
      <t>リョウキン</t>
    </rPh>
    <rPh sb="39" eb="41">
      <t>シュウニュウ</t>
    </rPh>
    <rPh sb="41" eb="43">
      <t>ヒリツ</t>
    </rPh>
    <rPh sb="44" eb="46">
      <t>ヘイセイ</t>
    </rPh>
    <rPh sb="48" eb="49">
      <t>ネン</t>
    </rPh>
    <phoneticPr fontId="7"/>
  </si>
  <si>
    <t>①収益的収支比率について、類似施設平均を下回っているものの、経年比較において増加傾向にある。④売上高GOP比率及び⑤EBITDAについては、いずれも類似施設平均を下回っている。併設の長田区役所以外に集客施設が少なく、需要増は厳しいが、管理コスト軽減等により収益構造の改善に努めていく。</t>
    <rPh sb="1" eb="4">
      <t>シュウエキテキ</t>
    </rPh>
    <rPh sb="4" eb="6">
      <t>シュウシ</t>
    </rPh>
    <rPh sb="6" eb="8">
      <t>ヒリツ</t>
    </rPh>
    <rPh sb="13" eb="15">
      <t>ルイジ</t>
    </rPh>
    <rPh sb="15" eb="17">
      <t>シセツ</t>
    </rPh>
    <rPh sb="17" eb="19">
      <t>ヘイキン</t>
    </rPh>
    <rPh sb="20" eb="22">
      <t>シタマワ</t>
    </rPh>
    <rPh sb="30" eb="32">
      <t>ケイネン</t>
    </rPh>
    <rPh sb="32" eb="34">
      <t>ヒカク</t>
    </rPh>
    <rPh sb="38" eb="40">
      <t>ゾウカ</t>
    </rPh>
    <rPh sb="40" eb="42">
      <t>ケイコウ</t>
    </rPh>
    <rPh sb="47" eb="49">
      <t>ウリアゲ</t>
    </rPh>
    <rPh sb="49" eb="50">
      <t>ダカ</t>
    </rPh>
    <rPh sb="53" eb="55">
      <t>ヒリツ</t>
    </rPh>
    <rPh sb="55" eb="56">
      <t>オヨ</t>
    </rPh>
    <rPh sb="74" eb="76">
      <t>ルイジ</t>
    </rPh>
    <rPh sb="76" eb="78">
      <t>シセツ</t>
    </rPh>
    <rPh sb="78" eb="80">
      <t>ヘイキン</t>
    </rPh>
    <rPh sb="81" eb="83">
      <t>シタマワ</t>
    </rPh>
    <rPh sb="88" eb="90">
      <t>ヘイセツ</t>
    </rPh>
    <rPh sb="91" eb="93">
      <t>ナガタ</t>
    </rPh>
    <phoneticPr fontId="7"/>
  </si>
  <si>
    <t>⑪稼働率は類似施設平均よりも高い水準を維持している。これは、併設の長田区役所の来庁者が利用する場合が多く、比較的短時間の利用が多いためであると考えられる。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4" eb="15">
      <t>タカ</t>
    </rPh>
    <rPh sb="16" eb="18">
      <t>スイジュン</t>
    </rPh>
    <rPh sb="19" eb="21">
      <t>イジ</t>
    </rPh>
    <rPh sb="30" eb="32">
      <t>ヘイセツ</t>
    </rPh>
    <rPh sb="33" eb="38">
      <t>ナガタクヤクショ</t>
    </rPh>
    <rPh sb="39" eb="40">
      <t>ライ</t>
    </rPh>
    <rPh sb="40" eb="41">
      <t>チョウ</t>
    </rPh>
    <rPh sb="41" eb="42">
      <t>シャ</t>
    </rPh>
    <rPh sb="43" eb="45">
      <t>リヨウ</t>
    </rPh>
    <rPh sb="47" eb="49">
      <t>バアイ</t>
    </rPh>
    <rPh sb="50" eb="51">
      <t>オオ</t>
    </rPh>
    <rPh sb="53" eb="56">
      <t>ヒカクテキ</t>
    </rPh>
    <rPh sb="56" eb="59">
      <t>タンジカン</t>
    </rPh>
    <rPh sb="60" eb="62">
      <t>リヨウ</t>
    </rPh>
    <rPh sb="63" eb="64">
      <t>オオ</t>
    </rPh>
    <rPh sb="71" eb="72">
      <t>カンガ</t>
    </rPh>
    <phoneticPr fontId="7"/>
  </si>
  <si>
    <t>稼働率は高いものの、長田区役所への来庁等、短時間利用車が多く、収益増への寄与度が低いと考えられる。指定管理者と連携し、長時間利用車を多く取り込むなどの増収対策と、コスト削減対策に取り組み、収益構造の改善を図っていく。</t>
    <rPh sb="0" eb="2">
      <t>カドウ</t>
    </rPh>
    <rPh sb="2" eb="3">
      <t>リツ</t>
    </rPh>
    <rPh sb="4" eb="5">
      <t>タカ</t>
    </rPh>
    <rPh sb="10" eb="15">
      <t>ナガタクヤクショ</t>
    </rPh>
    <rPh sb="17" eb="18">
      <t>キ</t>
    </rPh>
    <rPh sb="18" eb="19">
      <t>チョウ</t>
    </rPh>
    <rPh sb="19" eb="20">
      <t>トウ</t>
    </rPh>
    <rPh sb="21" eb="24">
      <t>タンジカン</t>
    </rPh>
    <rPh sb="24" eb="26">
      <t>リヨウ</t>
    </rPh>
    <rPh sb="26" eb="27">
      <t>シャ</t>
    </rPh>
    <rPh sb="28" eb="29">
      <t>オオ</t>
    </rPh>
    <rPh sb="31" eb="33">
      <t>シュウエキ</t>
    </rPh>
    <rPh sb="33" eb="34">
      <t>ゾウ</t>
    </rPh>
    <rPh sb="36" eb="39">
      <t>キヨド</t>
    </rPh>
    <rPh sb="40" eb="41">
      <t>ヒク</t>
    </rPh>
    <rPh sb="43" eb="44">
      <t>カンガ</t>
    </rPh>
    <rPh sb="49" eb="51">
      <t>シテイ</t>
    </rPh>
    <rPh sb="51" eb="54">
      <t>カンリシャ</t>
    </rPh>
    <rPh sb="55" eb="57">
      <t>レンケイ</t>
    </rPh>
    <rPh sb="59" eb="62">
      <t>チョウジカン</t>
    </rPh>
    <rPh sb="62" eb="64">
      <t>リヨウ</t>
    </rPh>
    <rPh sb="64" eb="65">
      <t>シャ</t>
    </rPh>
    <rPh sb="66" eb="67">
      <t>オオ</t>
    </rPh>
    <rPh sb="68" eb="69">
      <t>ト</t>
    </rPh>
    <rPh sb="70" eb="71">
      <t>コ</t>
    </rPh>
    <rPh sb="75" eb="77">
      <t>ゾウシュウ</t>
    </rPh>
    <rPh sb="77" eb="79">
      <t>タイサク</t>
    </rPh>
    <rPh sb="84" eb="86">
      <t>サクゲン</t>
    </rPh>
    <rPh sb="86" eb="88">
      <t>タイサク</t>
    </rPh>
    <rPh sb="89" eb="90">
      <t>ト</t>
    </rPh>
    <rPh sb="91" eb="92">
      <t>ク</t>
    </rPh>
    <rPh sb="94" eb="96">
      <t>シュウエキ</t>
    </rPh>
    <rPh sb="96" eb="98">
      <t>コウゾウ</t>
    </rPh>
    <rPh sb="99" eb="101">
      <t>カイゼン</t>
    </rPh>
    <rPh sb="102" eb="103">
      <t>ハカ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</si>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</sst>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0" fontId="5" fillId="0" borderId="0">
      <alignment vertical="center"/>
    </xf>
    <xf numFmtId="0" fontId="18" fillId="0" borderId="0"/>
    <xf numFmtId="0" fontId="19" fillId="0" borderId="0"/>
    <xf numFmtId="0" fontId="20" fillId="0" borderId="0">
      <alignment vertical="center"/>
    </xf>
    <xf numFmtId="0" fontId="21" fillId="0" borderId="0">
      <alignment vertical="center"/>
    </xf>
    <xf numFmtId="0" fontId="18" fillId="0" borderId="0"/>
    <xf numFmtId="0" fontId="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20" fontId="8" fillId="0" borderId="0" xfId="1" applyNumberFormat="1" applyFont="1">
      <alignment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 shrinkToFit="1"/>
    </xf>
    <xf numFmtId="178" fontId="15" fillId="0" borderId="10" xfId="1" applyNumberFormat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176" fontId="15" fillId="0" borderId="10" xfId="1" applyNumberFormat="1" applyFont="1" applyBorder="1" applyAlignment="1">
      <alignment vertical="center" shrinkToFit="1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5" fillId="0" borderId="0" xfId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5" fillId="0" borderId="9" xfId="1" applyBorder="1">
      <alignment vertical="center"/>
    </xf>
    <xf numFmtId="0" fontId="5" fillId="0" borderId="10" xfId="1" applyBorder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0" xfId="1" applyFont="1" applyBorder="1" applyAlignment="1">
      <alignment vertical="center"/>
    </xf>
    <xf numFmtId="38" fontId="12" fillId="0" borderId="0" xfId="2" applyNumberFormat="1" applyFont="1" applyBorder="1" applyAlignment="1">
      <alignment vertical="center"/>
    </xf>
    <xf numFmtId="0" fontId="8" fillId="0" borderId="17" xfId="1" applyFont="1" applyBorder="1">
      <alignment vertical="center"/>
    </xf>
    <xf numFmtId="0" fontId="3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3" borderId="5" xfId="1" applyFill="1" applyBorder="1">
      <alignment vertical="center"/>
    </xf>
    <xf numFmtId="0" fontId="5" fillId="3" borderId="18" xfId="1" applyFill="1" applyBorder="1">
      <alignment vertical="center"/>
    </xf>
    <xf numFmtId="0" fontId="5" fillId="3" borderId="2" xfId="1" applyFill="1" applyBorder="1" applyAlignment="1">
      <alignment vertical="center"/>
    </xf>
    <xf numFmtId="0" fontId="5" fillId="3" borderId="3" xfId="1" applyFill="1" applyBorder="1" applyAlignment="1">
      <alignment vertical="center" wrapText="1"/>
    </xf>
    <xf numFmtId="0" fontId="5" fillId="3" borderId="3" xfId="1" applyFill="1" applyBorder="1" applyAlignment="1">
      <alignment vertical="center"/>
    </xf>
    <xf numFmtId="0" fontId="5" fillId="3" borderId="4" xfId="1" applyFill="1" applyBorder="1" applyAlignment="1">
      <alignment vertical="center" wrapText="1"/>
    </xf>
    <xf numFmtId="0" fontId="5" fillId="3" borderId="0" xfId="1" applyFill="1" applyBorder="1" applyAlignment="1">
      <alignment vertical="center" wrapText="1"/>
    </xf>
    <xf numFmtId="0" fontId="5" fillId="3" borderId="0" xfId="1" applyFill="1" applyBorder="1">
      <alignment vertical="center"/>
    </xf>
    <xf numFmtId="0" fontId="5" fillId="3" borderId="17" xfId="1" applyFill="1" applyBorder="1">
      <alignment vertical="center"/>
    </xf>
    <xf numFmtId="0" fontId="5" fillId="3" borderId="19" xfId="1" applyFill="1" applyBorder="1">
      <alignment vertical="center"/>
    </xf>
    <xf numFmtId="0" fontId="5" fillId="3" borderId="5" xfId="1" applyFill="1" applyBorder="1" applyAlignment="1">
      <alignment vertical="center" shrinkToFit="1"/>
    </xf>
    <xf numFmtId="0" fontId="5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5" fillId="0" borderId="0" xfId="1" applyNumberFormat="1" applyAlignment="1">
      <alignment vertical="center" shrinkToFit="1"/>
    </xf>
    <xf numFmtId="0" fontId="5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5" fillId="0" borderId="5" xfId="1" applyNumberFormat="1" applyBorder="1">
      <alignment vertical="center"/>
    </xf>
    <xf numFmtId="0" fontId="5" fillId="0" borderId="0" xfId="1" applyFill="1">
      <alignment vertical="center"/>
    </xf>
    <xf numFmtId="181" fontId="5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5" fillId="0" borderId="0" xfId="1" applyNumberFormat="1" applyFill="1" applyBorder="1">
      <alignment vertical="center"/>
    </xf>
    <xf numFmtId="0" fontId="5" fillId="2" borderId="5" xfId="1" applyFill="1" applyBorder="1">
      <alignment vertical="center"/>
    </xf>
    <xf numFmtId="178" fontId="5" fillId="0" borderId="5" xfId="1" applyNumberFormat="1" applyBorder="1">
      <alignment vertical="center"/>
    </xf>
    <xf numFmtId="0" fontId="8" fillId="0" borderId="9" xfId="20" applyFont="1" applyBorder="1" applyAlignment="1" applyProtection="1">
      <alignment horizontal="left" vertical="top" wrapText="1"/>
      <protection locked="0"/>
    </xf>
    <xf numFmtId="0" fontId="8" fillId="0" borderId="0" xfId="20" applyFont="1" applyBorder="1" applyAlignment="1" applyProtection="1">
      <alignment horizontal="left" vertical="top" wrapText="1"/>
      <protection locked="0"/>
    </xf>
    <xf numFmtId="0" fontId="8" fillId="0" borderId="10" xfId="20" applyFont="1" applyBorder="1" applyAlignment="1" applyProtection="1">
      <alignment horizontal="left" vertical="top" wrapText="1"/>
      <protection locked="0"/>
    </xf>
    <xf numFmtId="0" fontId="8" fillId="0" borderId="11" xfId="20" applyFont="1" applyBorder="1" applyAlignment="1" applyProtection="1">
      <alignment horizontal="left" vertical="top" wrapText="1"/>
      <protection locked="0"/>
    </xf>
    <xf numFmtId="0" fontId="8" fillId="0" borderId="1" xfId="20" applyFont="1" applyBorder="1" applyAlignment="1" applyProtection="1">
      <alignment horizontal="left" vertical="top" wrapText="1"/>
      <protection locked="0"/>
    </xf>
    <xf numFmtId="0" fontId="8" fillId="0" borderId="12" xfId="20" applyFont="1" applyBorder="1" applyAlignment="1" applyProtection="1">
      <alignment horizontal="left" vertical="top" wrapText="1"/>
      <protection locked="0"/>
    </xf>
    <xf numFmtId="179" fontId="15" fillId="0" borderId="14" xfId="1" applyNumberFormat="1" applyFont="1" applyBorder="1" applyAlignment="1" applyProtection="1">
      <alignment horizontal="center" vertical="center" shrinkToFit="1"/>
      <protection hidden="1"/>
    </xf>
    <xf numFmtId="179" fontId="15" fillId="0" borderId="15" xfId="1" applyNumberFormat="1" applyFont="1" applyBorder="1" applyAlignment="1" applyProtection="1">
      <alignment horizontal="center" vertical="center" shrinkToFit="1"/>
      <protection hidden="1"/>
    </xf>
    <xf numFmtId="179" fontId="15" fillId="0" borderId="16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6" fillId="0" borderId="6" xfId="1" applyFont="1" applyBorder="1" applyAlignment="1" applyProtection="1">
      <alignment horizontal="left" vertical="top" shrinkToFit="1"/>
      <protection hidden="1"/>
    </xf>
    <xf numFmtId="0" fontId="6" fillId="0" borderId="7" xfId="1" applyFont="1" applyBorder="1" applyAlignment="1" applyProtection="1">
      <alignment horizontal="left" vertical="top" shrinkToFit="1"/>
      <protection hidden="1"/>
    </xf>
    <xf numFmtId="0" fontId="6" fillId="0" borderId="8" xfId="1" applyFont="1" applyBorder="1" applyAlignment="1" applyProtection="1">
      <alignment horizontal="left" vertical="top" shrinkToFit="1"/>
      <protection hidden="1"/>
    </xf>
    <xf numFmtId="176" fontId="12" fillId="0" borderId="6" xfId="2" applyNumberFormat="1" applyFont="1" applyBorder="1" applyAlignment="1" applyProtection="1">
      <alignment horizontal="center" vertical="center" shrinkToFit="1"/>
      <protection hidden="1"/>
    </xf>
    <xf numFmtId="176" fontId="12" fillId="0" borderId="7" xfId="2" applyNumberFormat="1" applyFont="1" applyBorder="1" applyAlignment="1" applyProtection="1">
      <alignment horizontal="center" vertical="center" shrinkToFit="1"/>
      <protection hidden="1"/>
    </xf>
    <xf numFmtId="176" fontId="12" fillId="0" borderId="8" xfId="2" applyNumberFormat="1" applyFont="1" applyBorder="1" applyAlignment="1" applyProtection="1">
      <alignment horizontal="center" vertical="center" shrinkToFit="1"/>
      <protection hidden="1"/>
    </xf>
    <xf numFmtId="176" fontId="12" fillId="0" borderId="9" xfId="2" applyNumberFormat="1" applyFont="1" applyBorder="1" applyAlignment="1" applyProtection="1">
      <alignment horizontal="center" vertical="center" shrinkToFit="1"/>
      <protection hidden="1"/>
    </xf>
    <xf numFmtId="176" fontId="12" fillId="0" borderId="0" xfId="2" applyNumberFormat="1" applyFont="1" applyBorder="1" applyAlignment="1" applyProtection="1">
      <alignment horizontal="center" vertical="center" shrinkToFit="1"/>
      <protection hidden="1"/>
    </xf>
    <xf numFmtId="176" fontId="12" fillId="0" borderId="10" xfId="2" applyNumberFormat="1" applyFont="1" applyBorder="1" applyAlignment="1" applyProtection="1">
      <alignment horizontal="center" vertical="center" shrinkToFit="1"/>
      <protection hidden="1"/>
    </xf>
    <xf numFmtId="176" fontId="12" fillId="0" borderId="11" xfId="2" applyNumberFormat="1" applyFont="1" applyBorder="1" applyAlignment="1" applyProtection="1">
      <alignment horizontal="center" vertical="center" shrinkToFit="1"/>
      <protection hidden="1"/>
    </xf>
    <xf numFmtId="176" fontId="12" fillId="0" borderId="1" xfId="2" applyNumberFormat="1" applyFont="1" applyBorder="1" applyAlignment="1" applyProtection="1">
      <alignment horizontal="center" vertical="center" shrinkToFit="1"/>
      <protection hidden="1"/>
    </xf>
    <xf numFmtId="176" fontId="12" fillId="0" borderId="12" xfId="2" applyNumberFormat="1" applyFont="1" applyBorder="1" applyAlignment="1" applyProtection="1">
      <alignment horizontal="center" vertical="center" shrinkToFit="1"/>
      <protection hidden="1"/>
    </xf>
    <xf numFmtId="0" fontId="6" fillId="0" borderId="5" xfId="1" applyFont="1" applyBorder="1" applyAlignment="1">
      <alignment horizontal="center" vertical="center" shrinkToFit="1"/>
    </xf>
    <xf numFmtId="178" fontId="15" fillId="0" borderId="14" xfId="1" applyNumberFormat="1" applyFont="1" applyBorder="1" applyAlignment="1" applyProtection="1">
      <alignment horizontal="center" vertical="center" shrinkToFit="1"/>
      <protection hidden="1"/>
    </xf>
    <xf numFmtId="178" fontId="15" fillId="0" borderId="15" xfId="1" applyNumberFormat="1" applyFont="1" applyBorder="1" applyAlignment="1" applyProtection="1">
      <alignment horizontal="center" vertical="center" shrinkToFit="1"/>
      <protection hidden="1"/>
    </xf>
    <xf numFmtId="178" fontId="15" fillId="0" borderId="16" xfId="1" applyNumberFormat="1" applyFont="1" applyBorder="1" applyAlignment="1" applyProtection="1">
      <alignment horizontal="center" vertical="center" shrinkToFit="1"/>
      <protection hidden="1"/>
    </xf>
    <xf numFmtId="179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80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178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6" fillId="0" borderId="1" xfId="1" applyFont="1" applyBorder="1" applyAlignment="1">
      <alignment horizontal="center" vertical="center"/>
    </xf>
    <xf numFmtId="177" fontId="8" fillId="0" borderId="2" xfId="1" applyNumberFormat="1" applyFont="1" applyBorder="1" applyAlignment="1" applyProtection="1">
      <alignment horizontal="center" vertical="center" shrinkToFit="1"/>
      <protection hidden="1"/>
    </xf>
    <xf numFmtId="177" fontId="8" fillId="0" borderId="3" xfId="1" applyNumberFormat="1" applyFont="1" applyBorder="1" applyAlignment="1" applyProtection="1">
      <alignment horizontal="center" vertical="center" shrinkToFit="1"/>
      <protection hidden="1"/>
    </xf>
    <xf numFmtId="177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8" fillId="0" borderId="2" xfId="1" applyNumberFormat="1" applyFont="1" applyBorder="1" applyAlignment="1" applyProtection="1">
      <alignment horizontal="center" vertical="center" shrinkToFit="1"/>
      <protection hidden="1"/>
    </xf>
    <xf numFmtId="0" fontId="8" fillId="0" borderId="3" xfId="1" applyNumberFormat="1" applyFont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>
      <alignment horizontal="center" vertical="center"/>
    </xf>
    <xf numFmtId="0" fontId="12" fillId="0" borderId="0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3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4" xfId="1" applyNumberFormat="1" applyFont="1" applyBorder="1" applyAlignment="1" applyProtection="1">
      <alignment horizontal="center" vertical="center" shrinkToFit="1"/>
      <protection locked="0" hidden="1"/>
    </xf>
    <xf numFmtId="0" fontId="9" fillId="0" borderId="0" xfId="1" applyFont="1" applyAlignment="1">
      <alignment horizontal="center" vertical="center"/>
    </xf>
    <xf numFmtId="0" fontId="6" fillId="0" borderId="1" xfId="1" applyNumberFormat="1" applyFont="1" applyBorder="1" applyAlignment="1" applyProtection="1">
      <alignment horizontal="left" vertical="center" shrinkToFit="1"/>
      <protection hidden="1"/>
    </xf>
    <xf numFmtId="0" fontId="11" fillId="2" borderId="5" xfId="1" applyFont="1" applyFill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5" fillId="3" borderId="7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 wrapText="1"/>
    </xf>
    <xf numFmtId="0" fontId="5" fillId="3" borderId="18" xfId="1" applyFill="1" applyBorder="1" applyAlignment="1">
      <alignment horizontal="center" vertical="center" wrapText="1"/>
    </xf>
    <xf numFmtId="0" fontId="5" fillId="3" borderId="19" xfId="1" applyFill="1" applyBorder="1" applyAlignment="1">
      <alignment horizontal="center" vertical="center"/>
    </xf>
  </cellXfs>
  <cellStyles count="21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3 2 2" xfId="20"/>
    <cellStyle name="標準 2 4" xfId="9"/>
    <cellStyle name="標準 2 5" xfId="18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28.6</c:v>
                </c:pt>
                <c:pt idx="1">
                  <c:v>47.7</c:v>
                </c:pt>
                <c:pt idx="2">
                  <c:v>85.5</c:v>
                </c:pt>
                <c:pt idx="3">
                  <c:v>81.599999999999994</c:v>
                </c:pt>
                <c:pt idx="4">
                  <c:v>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82096"/>
        <c:axId val="65618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182096"/>
        <c:axId val="656182488"/>
      </c:lineChart>
      <c:dateAx>
        <c:axId val="65618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182488"/>
        <c:crosses val="autoZero"/>
        <c:auto val="1"/>
        <c:lblOffset val="100"/>
        <c:baseTimeUnit val="years"/>
      </c:dateAx>
      <c:valAx>
        <c:axId val="65618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18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83272"/>
        <c:axId val="65618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183272"/>
        <c:axId val="656183664"/>
      </c:lineChart>
      <c:dateAx>
        <c:axId val="65618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183664"/>
        <c:crosses val="autoZero"/>
        <c:auto val="1"/>
        <c:lblOffset val="100"/>
        <c:baseTimeUnit val="years"/>
      </c:dateAx>
      <c:valAx>
        <c:axId val="65618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183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84448"/>
        <c:axId val="65618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184448"/>
        <c:axId val="656184840"/>
      </c:lineChart>
      <c:dateAx>
        <c:axId val="65618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184840"/>
        <c:crosses val="autoZero"/>
        <c:auto val="1"/>
        <c:lblOffset val="100"/>
        <c:baseTimeUnit val="years"/>
      </c:dateAx>
      <c:valAx>
        <c:axId val="65618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184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85624"/>
        <c:axId val="5992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185624"/>
        <c:axId val="599255776"/>
      </c:lineChart>
      <c:dateAx>
        <c:axId val="656185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5776"/>
        <c:crosses val="autoZero"/>
        <c:auto val="1"/>
        <c:lblOffset val="100"/>
        <c:baseTimeUnit val="years"/>
      </c:dateAx>
      <c:valAx>
        <c:axId val="5992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185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6560"/>
        <c:axId val="59925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6560"/>
        <c:axId val="599256952"/>
      </c:lineChart>
      <c:dateAx>
        <c:axId val="59925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6952"/>
        <c:crosses val="autoZero"/>
        <c:auto val="1"/>
        <c:lblOffset val="100"/>
        <c:baseTimeUnit val="years"/>
      </c:dateAx>
      <c:valAx>
        <c:axId val="59925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7736"/>
        <c:axId val="59925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7736"/>
        <c:axId val="599258128"/>
      </c:lineChart>
      <c:dateAx>
        <c:axId val="599257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8128"/>
        <c:crosses val="autoZero"/>
        <c:auto val="1"/>
        <c:lblOffset val="100"/>
        <c:baseTimeUnit val="years"/>
      </c:dateAx>
      <c:valAx>
        <c:axId val="59925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7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169.2</c:v>
                </c:pt>
                <c:pt idx="1">
                  <c:v>171.2</c:v>
                </c:pt>
                <c:pt idx="2">
                  <c:v>171.9</c:v>
                </c:pt>
                <c:pt idx="3">
                  <c:v>167.1</c:v>
                </c:pt>
                <c:pt idx="4">
                  <c:v>167.1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8912"/>
        <c:axId val="59925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8912"/>
        <c:axId val="599259304"/>
      </c:lineChart>
      <c:dateAx>
        <c:axId val="59925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9304"/>
        <c:crosses val="autoZero"/>
        <c:auto val="1"/>
        <c:lblOffset val="100"/>
        <c:baseTimeUnit val="years"/>
      </c:dateAx>
      <c:valAx>
        <c:axId val="59925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8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-70.900000000000006</c:v>
                </c:pt>
                <c:pt idx="1">
                  <c:v>-3.1</c:v>
                </c:pt>
                <c:pt idx="2">
                  <c:v>-19.600000000000001</c:v>
                </c:pt>
                <c:pt idx="3">
                  <c:v>-25.4</c:v>
                </c:pt>
                <c:pt idx="4">
                  <c:v>-2.6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65784"/>
        <c:axId val="5876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665784"/>
        <c:axId val="587666176"/>
      </c:lineChart>
      <c:dateAx>
        <c:axId val="58766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7666176"/>
        <c:crosses val="autoZero"/>
        <c:auto val="1"/>
        <c:lblOffset val="100"/>
        <c:baseTimeUnit val="years"/>
      </c:dateAx>
      <c:valAx>
        <c:axId val="5876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87665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-11191</c:v>
                </c:pt>
                <c:pt idx="1">
                  <c:v>-374</c:v>
                </c:pt>
                <c:pt idx="2">
                  <c:v>-3745</c:v>
                </c:pt>
                <c:pt idx="3">
                  <c:v>-4977</c:v>
                </c:pt>
                <c:pt idx="4">
                  <c:v>-108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66960"/>
        <c:axId val="58766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666960"/>
        <c:axId val="587667352"/>
      </c:lineChart>
      <c:dateAx>
        <c:axId val="58766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7667352"/>
        <c:crosses val="autoZero"/>
        <c:auto val="1"/>
        <c:lblOffset val="100"/>
        <c:baseTimeUnit val="years"/>
      </c:dateAx>
      <c:valAx>
        <c:axId val="58766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8766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</row>
    <row r="3" spans="1:382" ht="9.75" customHeight="1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</row>
    <row r="4" spans="1:382" ht="9.75" customHeight="1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0" t="str">
        <f>データ!H6&amp;"　"&amp;データ!I6</f>
        <v>兵庫県神戸市　長田北町駐車場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41" t="s">
        <v>4</v>
      </c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6" t="s">
        <v>136</v>
      </c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8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5661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4" t="s">
        <v>19</v>
      </c>
      <c r="NE9" s="135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146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9" t="s">
        <v>25</v>
      </c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8"/>
      <c r="MX14" s="8"/>
      <c r="MY14" s="8"/>
      <c r="MZ14" s="8"/>
      <c r="NA14" s="8"/>
      <c r="NB14" s="9"/>
      <c r="NC14" s="2"/>
      <c r="ND14" s="92" t="s">
        <v>26</v>
      </c>
      <c r="NE14" s="93"/>
      <c r="NF14" s="93"/>
      <c r="NG14" s="93"/>
      <c r="NH14" s="93"/>
      <c r="NI14" s="93"/>
      <c r="NJ14" s="93"/>
      <c r="NK14" s="93"/>
      <c r="NL14" s="93"/>
      <c r="NM14" s="93"/>
      <c r="NN14" s="93"/>
      <c r="NO14" s="93"/>
      <c r="NP14" s="93"/>
      <c r="NQ14" s="93"/>
      <c r="NR14" s="94"/>
    </row>
    <row r="15" spans="1:382" ht="13.5" customHeight="1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110"/>
      <c r="JO15" s="110"/>
      <c r="JP15" s="110"/>
      <c r="JQ15" s="110"/>
      <c r="JR15" s="110"/>
      <c r="JS15" s="110"/>
      <c r="JT15" s="110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21"/>
      <c r="MX15" s="21"/>
      <c r="MY15" s="21"/>
      <c r="MZ15" s="21"/>
      <c r="NA15" s="21"/>
      <c r="NB15" s="22"/>
      <c r="NC15" s="2"/>
      <c r="ND15" s="81" t="s">
        <v>133</v>
      </c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3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81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3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81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3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81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3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81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3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81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3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81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3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81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3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81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3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81"/>
      <c r="NE24" s="82"/>
      <c r="NF24" s="82"/>
      <c r="NG24" s="82"/>
      <c r="NH24" s="82"/>
      <c r="NI24" s="82"/>
      <c r="NJ24" s="82"/>
      <c r="NK24" s="82"/>
      <c r="NL24" s="82"/>
      <c r="NM24" s="82"/>
      <c r="NN24" s="82"/>
      <c r="NO24" s="82"/>
      <c r="NP24" s="82"/>
      <c r="NQ24" s="82"/>
      <c r="NR24" s="83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81"/>
      <c r="NE25" s="82"/>
      <c r="NF25" s="82"/>
      <c r="NG25" s="82"/>
      <c r="NH25" s="82"/>
      <c r="NI25" s="82"/>
      <c r="NJ25" s="82"/>
      <c r="NK25" s="82"/>
      <c r="NL25" s="82"/>
      <c r="NM25" s="82"/>
      <c r="NN25" s="82"/>
      <c r="NO25" s="82"/>
      <c r="NP25" s="82"/>
      <c r="NQ25" s="82"/>
      <c r="NR25" s="83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81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3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81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3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81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3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81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3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81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3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08">
        <f>データ!Y7</f>
        <v>28.6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>
        <f>データ!Z7</f>
        <v>47.7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>
        <f>データ!AA7</f>
        <v>85.5</v>
      </c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>
        <f>データ!AB7</f>
        <v>81.599999999999994</v>
      </c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>
        <f>データ!AC7</f>
        <v>99.6</v>
      </c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08">
        <f>データ!AJ7</f>
        <v>0</v>
      </c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>
        <f>データ!AK7</f>
        <v>0</v>
      </c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>
        <f>データ!AL7</f>
        <v>0</v>
      </c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>
        <f>データ!AM7</f>
        <v>0</v>
      </c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>
        <f>データ!AN7</f>
        <v>0</v>
      </c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7">
        <f>データ!DK7</f>
        <v>169.2</v>
      </c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9"/>
      <c r="JV31" s="87">
        <f>データ!DL7</f>
        <v>171.2</v>
      </c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9"/>
      <c r="KO31" s="87">
        <f>データ!DM7</f>
        <v>171.9</v>
      </c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9"/>
      <c r="LH31" s="87">
        <f>データ!DN7</f>
        <v>167.1</v>
      </c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9"/>
      <c r="MA31" s="87">
        <f>データ!DO7</f>
        <v>167.1</v>
      </c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9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92" t="s">
        <v>28</v>
      </c>
      <c r="NE31" s="93"/>
      <c r="NF31" s="93"/>
      <c r="NG31" s="93"/>
      <c r="NH31" s="93"/>
      <c r="NI31" s="93"/>
      <c r="NJ31" s="93"/>
      <c r="NK31" s="93"/>
      <c r="NL31" s="93"/>
      <c r="NM31" s="93"/>
      <c r="NN31" s="93"/>
      <c r="NO31" s="93"/>
      <c r="NP31" s="93"/>
      <c r="NQ31" s="93"/>
      <c r="NR31" s="94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08">
        <f>データ!AD7</f>
        <v>106.2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>
        <f>データ!AE7</f>
        <v>108.7</v>
      </c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>
        <f>データ!AF7</f>
        <v>121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>
        <f>データ!AG7</f>
        <v>123.7</v>
      </c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>
        <f>データ!AH7</f>
        <v>126</v>
      </c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08">
        <f>データ!AO7</f>
        <v>23.3</v>
      </c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>
        <f>データ!AP7</f>
        <v>19.5</v>
      </c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>
        <f>データ!AQ7</f>
        <v>15.7</v>
      </c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>
        <f>データ!AR7</f>
        <v>13.8</v>
      </c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>
        <f>データ!AS7</f>
        <v>12.6</v>
      </c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7">
        <f>データ!DP7</f>
        <v>166.9</v>
      </c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9"/>
      <c r="JV32" s="87">
        <f>データ!DQ7</f>
        <v>166.3</v>
      </c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9"/>
      <c r="KO32" s="87">
        <f>データ!DR7</f>
        <v>161.9</v>
      </c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9"/>
      <c r="LH32" s="87">
        <f>データ!DS7</f>
        <v>162.80000000000001</v>
      </c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9"/>
      <c r="MA32" s="87">
        <f>データ!DT7</f>
        <v>162.19999999999999</v>
      </c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9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81" t="s">
        <v>132</v>
      </c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3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81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3"/>
    </row>
    <row r="34" spans="1:382" ht="13.5" customHeight="1">
      <c r="A34" s="2"/>
      <c r="B34" s="23"/>
      <c r="C34" s="25"/>
      <c r="D34" s="5"/>
      <c r="E34" s="5"/>
      <c r="F34" s="5"/>
      <c r="G34" s="5"/>
      <c r="H34" s="90" t="s">
        <v>30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25"/>
      <c r="DQ34" s="25"/>
      <c r="DR34" s="25"/>
      <c r="DS34" s="25"/>
      <c r="DT34" s="25"/>
      <c r="DU34" s="25"/>
      <c r="DV34" s="25"/>
      <c r="DW34" s="25"/>
      <c r="DX34" s="25"/>
      <c r="DY34" s="90" t="s">
        <v>31</v>
      </c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25"/>
      <c r="IH34" s="25"/>
      <c r="II34" s="25"/>
      <c r="IJ34" s="26"/>
      <c r="IK34" s="33"/>
      <c r="IL34" s="25"/>
      <c r="IM34" s="25"/>
      <c r="IN34" s="25"/>
      <c r="IO34" s="25"/>
      <c r="IP34" s="90" t="s">
        <v>32</v>
      </c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25"/>
      <c r="MX34" s="25"/>
      <c r="MY34" s="25"/>
      <c r="MZ34" s="25"/>
      <c r="NA34" s="25"/>
      <c r="NB34" s="26"/>
      <c r="NC34" s="2"/>
      <c r="ND34" s="81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3"/>
    </row>
    <row r="35" spans="1:382" ht="13.5" customHeight="1">
      <c r="A35" s="2"/>
      <c r="B35" s="23"/>
      <c r="C35" s="25"/>
      <c r="D35" s="5"/>
      <c r="E35" s="5"/>
      <c r="F35" s="5"/>
      <c r="G35" s="5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25"/>
      <c r="DQ35" s="25"/>
      <c r="DR35" s="25"/>
      <c r="DS35" s="25"/>
      <c r="DT35" s="25"/>
      <c r="DU35" s="25"/>
      <c r="DV35" s="25"/>
      <c r="DW35" s="25"/>
      <c r="DX35" s="25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81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3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81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3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81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3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81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3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81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3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81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3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81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3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81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3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81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3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81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3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81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3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81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3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81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3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92" t="s">
        <v>33</v>
      </c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4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81" t="s">
        <v>134</v>
      </c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3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81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3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81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3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1">
        <f>データ!AU7</f>
        <v>0</v>
      </c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>
        <f>データ!AV7</f>
        <v>0</v>
      </c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>
        <f>データ!AW7</f>
        <v>0</v>
      </c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>
        <f>データ!AX7</f>
        <v>0</v>
      </c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>
        <f>データ!AY7</f>
        <v>0</v>
      </c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08">
        <f>データ!BF7</f>
        <v>-70.900000000000006</v>
      </c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>
        <f>データ!BG7</f>
        <v>-3.1</v>
      </c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>
        <f>データ!BH7</f>
        <v>-19.600000000000001</v>
      </c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>
        <f>データ!BI7</f>
        <v>-25.4</v>
      </c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>
        <f>データ!BJ7</f>
        <v>-2.6</v>
      </c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1">
        <f>データ!BQ7</f>
        <v>-11191</v>
      </c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>
        <f>データ!BR7</f>
        <v>-374</v>
      </c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>
        <f>データ!BS7</f>
        <v>-3745</v>
      </c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>
        <f>データ!BT7</f>
        <v>-4977</v>
      </c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>
        <f>データ!BU7</f>
        <v>-108</v>
      </c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81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3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1">
        <f>データ!AZ7</f>
        <v>526</v>
      </c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>
        <f>データ!BA7</f>
        <v>437</v>
      </c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>
        <f>データ!BB7</f>
        <v>350</v>
      </c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>
        <f>データ!BC7</f>
        <v>309</v>
      </c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>
        <f>データ!BD7</f>
        <v>268</v>
      </c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08">
        <f>データ!BK7</f>
        <v>13.1</v>
      </c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>
        <f>データ!BL7</f>
        <v>15.5</v>
      </c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>
        <f>データ!BM7</f>
        <v>12.9</v>
      </c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>
        <f>データ!BN7</f>
        <v>10.6</v>
      </c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>
        <f>データ!BO7</f>
        <v>13.9</v>
      </c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1">
        <f>データ!BV7</f>
        <v>12369</v>
      </c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>
        <f>データ!BW7</f>
        <v>12227</v>
      </c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>
        <f>データ!BX7</f>
        <v>11248</v>
      </c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>
        <f>データ!BY7</f>
        <v>13697</v>
      </c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>
        <f>データ!BZ7</f>
        <v>15586</v>
      </c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81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3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81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3"/>
    </row>
    <row r="55" spans="1:382" ht="13.5" customHeight="1">
      <c r="A55" s="2"/>
      <c r="B55" s="23"/>
      <c r="C55" s="25"/>
      <c r="D55" s="5"/>
      <c r="E55" s="5"/>
      <c r="F55" s="5"/>
      <c r="G55" s="5"/>
      <c r="H55" s="90" t="s">
        <v>34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25"/>
      <c r="DQ55" s="25"/>
      <c r="DR55" s="25"/>
      <c r="DS55" s="25"/>
      <c r="DT55" s="25"/>
      <c r="DU55" s="25"/>
      <c r="DV55" s="25"/>
      <c r="DW55" s="25"/>
      <c r="DX55" s="25"/>
      <c r="DY55" s="90" t="s">
        <v>35</v>
      </c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25"/>
      <c r="IH55" s="25"/>
      <c r="II55" s="25"/>
      <c r="IJ55" s="25"/>
      <c r="IK55" s="25"/>
      <c r="IL55" s="25"/>
      <c r="IM55" s="25"/>
      <c r="IN55" s="25"/>
      <c r="IO55" s="25"/>
      <c r="IP55" s="90" t="s">
        <v>36</v>
      </c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5"/>
      <c r="MX55" s="5"/>
      <c r="MY55" s="5"/>
      <c r="MZ55" s="25"/>
      <c r="NA55" s="25"/>
      <c r="NB55" s="24"/>
      <c r="NC55" s="2"/>
      <c r="ND55" s="81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3"/>
    </row>
    <row r="56" spans="1:382" ht="13.5" customHeight="1">
      <c r="A56" s="2"/>
      <c r="B56" s="23"/>
      <c r="C56" s="25"/>
      <c r="D56" s="5"/>
      <c r="E56" s="5"/>
      <c r="F56" s="5"/>
      <c r="G56" s="5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25"/>
      <c r="DQ56" s="25"/>
      <c r="DR56" s="25"/>
      <c r="DS56" s="25"/>
      <c r="DT56" s="25"/>
      <c r="DU56" s="25"/>
      <c r="DV56" s="25"/>
      <c r="DW56" s="25"/>
      <c r="DX56" s="25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25"/>
      <c r="IH56" s="25"/>
      <c r="II56" s="25"/>
      <c r="IJ56" s="25"/>
      <c r="IK56" s="25"/>
      <c r="IL56" s="25"/>
      <c r="IM56" s="25"/>
      <c r="IN56" s="25"/>
      <c r="IO56" s="25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5"/>
      <c r="MX56" s="5"/>
      <c r="MY56" s="5"/>
      <c r="MZ56" s="25"/>
      <c r="NA56" s="25"/>
      <c r="NB56" s="24"/>
      <c r="NC56" s="2"/>
      <c r="ND56" s="81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3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81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3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81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3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81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3"/>
    </row>
    <row r="60" spans="1:382" ht="13.5" customHeight="1">
      <c r="A60" s="24"/>
      <c r="B60" s="20"/>
      <c r="C60" s="21"/>
      <c r="D60" s="21"/>
      <c r="E60" s="21"/>
      <c r="F60" s="21"/>
      <c r="G60" s="21"/>
      <c r="H60" s="109" t="s">
        <v>37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21"/>
      <c r="MX60" s="21"/>
      <c r="MY60" s="21"/>
      <c r="MZ60" s="21"/>
      <c r="NA60" s="21"/>
      <c r="NB60" s="22"/>
      <c r="NC60" s="2"/>
      <c r="ND60" s="81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3"/>
    </row>
    <row r="61" spans="1:382" ht="13.5" customHeight="1">
      <c r="A61" s="24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21"/>
      <c r="MX61" s="21"/>
      <c r="MY61" s="21"/>
      <c r="MZ61" s="21"/>
      <c r="NA61" s="21"/>
      <c r="NB61" s="22"/>
      <c r="NC61" s="2"/>
      <c r="ND61" s="81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3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81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3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04" t="s">
        <v>38</v>
      </c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81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3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84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6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92" t="s">
        <v>39</v>
      </c>
      <c r="NE65" s="93"/>
      <c r="NF65" s="93"/>
      <c r="NG65" s="93"/>
      <c r="NH65" s="93"/>
      <c r="NI65" s="93"/>
      <c r="NJ65" s="93"/>
      <c r="NK65" s="93"/>
      <c r="NL65" s="93"/>
      <c r="NM65" s="93"/>
      <c r="NN65" s="93"/>
      <c r="NO65" s="93"/>
      <c r="NP65" s="93"/>
      <c r="NQ65" s="93"/>
      <c r="NR65" s="94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81" t="s">
        <v>135</v>
      </c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3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5">
        <f>データ!CM7</f>
        <v>0</v>
      </c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7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81"/>
      <c r="NE67" s="82"/>
      <c r="NF67" s="82"/>
      <c r="NG67" s="82"/>
      <c r="NH67" s="82"/>
      <c r="NI67" s="82"/>
      <c r="NJ67" s="82"/>
      <c r="NK67" s="82"/>
      <c r="NL67" s="82"/>
      <c r="NM67" s="82"/>
      <c r="NN67" s="82"/>
      <c r="NO67" s="82"/>
      <c r="NP67" s="82"/>
      <c r="NQ67" s="82"/>
      <c r="NR67" s="83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8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100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81"/>
      <c r="NE68" s="82"/>
      <c r="NF68" s="82"/>
      <c r="NG68" s="82"/>
      <c r="NH68" s="82"/>
      <c r="NI68" s="82"/>
      <c r="NJ68" s="82"/>
      <c r="NK68" s="82"/>
      <c r="NL68" s="82"/>
      <c r="NM68" s="82"/>
      <c r="NN68" s="82"/>
      <c r="NO68" s="82"/>
      <c r="NP68" s="82"/>
      <c r="NQ68" s="82"/>
      <c r="NR68" s="83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8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100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81"/>
      <c r="NE69" s="82"/>
      <c r="NF69" s="82"/>
      <c r="NG69" s="82"/>
      <c r="NH69" s="82"/>
      <c r="NI69" s="82"/>
      <c r="NJ69" s="82"/>
      <c r="NK69" s="82"/>
      <c r="NL69" s="82"/>
      <c r="NM69" s="82"/>
      <c r="NN69" s="82"/>
      <c r="NO69" s="82"/>
      <c r="NP69" s="82"/>
      <c r="NQ69" s="82"/>
      <c r="NR69" s="83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1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3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81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3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81"/>
      <c r="NE71" s="82"/>
      <c r="NF71" s="82"/>
      <c r="NG71" s="82"/>
      <c r="NH71" s="82"/>
      <c r="NI71" s="82"/>
      <c r="NJ71" s="82"/>
      <c r="NK71" s="82"/>
      <c r="NL71" s="82"/>
      <c r="NM71" s="82"/>
      <c r="NN71" s="82"/>
      <c r="NO71" s="82"/>
      <c r="NP71" s="82"/>
      <c r="NQ71" s="82"/>
      <c r="NR71" s="83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04" t="s">
        <v>40</v>
      </c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81"/>
      <c r="NE72" s="82"/>
      <c r="NF72" s="82"/>
      <c r="NG72" s="82"/>
      <c r="NH72" s="82"/>
      <c r="NI72" s="82"/>
      <c r="NJ72" s="82"/>
      <c r="NK72" s="82"/>
      <c r="NL72" s="82"/>
      <c r="NM72" s="82"/>
      <c r="NN72" s="82"/>
      <c r="NO72" s="82"/>
      <c r="NP72" s="82"/>
      <c r="NQ72" s="82"/>
      <c r="NR72" s="83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81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3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81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3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81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3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5">
        <f>データ!$B$11</f>
        <v>40909</v>
      </c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7"/>
      <c r="AG76" s="105">
        <f>データ!$C$11</f>
        <v>41275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7"/>
      <c r="AV76" s="105">
        <f>データ!$D$11</f>
        <v>41640</v>
      </c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7"/>
      <c r="BK76" s="105">
        <f>データ!$E$11</f>
        <v>42005</v>
      </c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7"/>
      <c r="BZ76" s="105">
        <f>データ!$F$11</f>
        <v>42370</v>
      </c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7"/>
      <c r="CO76" s="5"/>
      <c r="CP76" s="5"/>
      <c r="CQ76" s="5"/>
      <c r="CR76" s="5"/>
      <c r="CS76" s="5"/>
      <c r="CT76" s="5"/>
      <c r="CU76" s="5"/>
      <c r="CV76" s="95">
        <f>データ!CN7</f>
        <v>390105</v>
      </c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7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5">
        <f>データ!$B$11</f>
        <v>40909</v>
      </c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7"/>
      <c r="HA76" s="105">
        <f>データ!$C$11</f>
        <v>41275</v>
      </c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7"/>
      <c r="HP76" s="105">
        <f>データ!$D$11</f>
        <v>41640</v>
      </c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7"/>
      <c r="IE76" s="105">
        <f>データ!$E$11</f>
        <v>42005</v>
      </c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7"/>
      <c r="IT76" s="105">
        <f>データ!$F$11</f>
        <v>42370</v>
      </c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7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5">
        <f>データ!$B$11</f>
        <v>40909</v>
      </c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7"/>
      <c r="KP76" s="105">
        <f>データ!$C$11</f>
        <v>41275</v>
      </c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7"/>
      <c r="LE76" s="105">
        <f>データ!$D$11</f>
        <v>41640</v>
      </c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7"/>
      <c r="LT76" s="105">
        <f>データ!$E$11</f>
        <v>42005</v>
      </c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7"/>
      <c r="MI76" s="105">
        <f>データ!$F$11</f>
        <v>42370</v>
      </c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7"/>
      <c r="MX76" s="5"/>
      <c r="MY76" s="5"/>
      <c r="MZ76" s="5"/>
      <c r="NA76" s="5"/>
      <c r="NB76" s="5"/>
      <c r="NC76" s="45"/>
      <c r="ND76" s="81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3"/>
    </row>
    <row r="77" spans="1:382" ht="13.5" customHeight="1">
      <c r="A77" s="2"/>
      <c r="B77" s="23"/>
      <c r="C77" s="5"/>
      <c r="D77" s="5"/>
      <c r="E77" s="5"/>
      <c r="F77" s="5"/>
      <c r="I77" s="91" t="s">
        <v>27</v>
      </c>
      <c r="J77" s="91"/>
      <c r="K77" s="91"/>
      <c r="L77" s="91"/>
      <c r="M77" s="91"/>
      <c r="N77" s="91"/>
      <c r="O77" s="91"/>
      <c r="P77" s="91"/>
      <c r="Q77" s="91"/>
      <c r="R77" s="87" t="str">
        <f>データ!CB7</f>
        <v xml:space="preserve"> </v>
      </c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9"/>
      <c r="AG77" s="87" t="str">
        <f>データ!CC7</f>
        <v xml:space="preserve"> </v>
      </c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9"/>
      <c r="AV77" s="87" t="str">
        <f>データ!CD7</f>
        <v xml:space="preserve"> </v>
      </c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9"/>
      <c r="BK77" s="87" t="str">
        <f>データ!CE7</f>
        <v xml:space="preserve"> </v>
      </c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9"/>
      <c r="BZ77" s="87" t="str">
        <f>データ!CF7</f>
        <v xml:space="preserve"> </v>
      </c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9"/>
      <c r="CO77" s="5"/>
      <c r="CP77" s="5"/>
      <c r="CQ77" s="5"/>
      <c r="CR77" s="5"/>
      <c r="CS77" s="5"/>
      <c r="CT77" s="5"/>
      <c r="CU77" s="5"/>
      <c r="CV77" s="98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100"/>
      <c r="FY77" s="5"/>
      <c r="FZ77" s="5"/>
      <c r="GA77" s="5"/>
      <c r="GB77" s="5"/>
      <c r="GC77" s="91" t="s">
        <v>27</v>
      </c>
      <c r="GD77" s="91"/>
      <c r="GE77" s="91"/>
      <c r="GF77" s="91"/>
      <c r="GG77" s="91"/>
      <c r="GH77" s="91"/>
      <c r="GI77" s="91"/>
      <c r="GJ77" s="91"/>
      <c r="GK77" s="91"/>
      <c r="GL77" s="87" t="str">
        <f>データ!CO7</f>
        <v xml:space="preserve"> </v>
      </c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9"/>
      <c r="HA77" s="87" t="str">
        <f>データ!CP7</f>
        <v xml:space="preserve"> </v>
      </c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9"/>
      <c r="HP77" s="87" t="str">
        <f>データ!CQ7</f>
        <v xml:space="preserve"> </v>
      </c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9"/>
      <c r="IE77" s="87" t="str">
        <f>データ!CR7</f>
        <v xml:space="preserve"> </v>
      </c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9"/>
      <c r="IT77" s="87" t="str">
        <f>データ!CS7</f>
        <v xml:space="preserve"> </v>
      </c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9"/>
      <c r="JL77" s="5"/>
      <c r="JM77" s="5"/>
      <c r="JN77" s="5"/>
      <c r="JO77" s="5"/>
      <c r="JP77" s="5"/>
      <c r="JQ77" s="5"/>
      <c r="JR77" s="91" t="s">
        <v>27</v>
      </c>
      <c r="JS77" s="91"/>
      <c r="JT77" s="91"/>
      <c r="JU77" s="91"/>
      <c r="JV77" s="91"/>
      <c r="JW77" s="91"/>
      <c r="JX77" s="91"/>
      <c r="JY77" s="91"/>
      <c r="JZ77" s="91"/>
      <c r="KA77" s="87">
        <f>データ!CZ7</f>
        <v>156</v>
      </c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9"/>
      <c r="KP77" s="87">
        <f>データ!DA7</f>
        <v>0</v>
      </c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9"/>
      <c r="LE77" s="87">
        <f>データ!DB7</f>
        <v>0</v>
      </c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9"/>
      <c r="LT77" s="87">
        <f>データ!DC7</f>
        <v>0</v>
      </c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9"/>
      <c r="MI77" s="87">
        <f>データ!DD7</f>
        <v>0</v>
      </c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9"/>
      <c r="MX77" s="5"/>
      <c r="MY77" s="5"/>
      <c r="MZ77" s="5"/>
      <c r="NA77" s="5"/>
      <c r="NB77" s="5"/>
      <c r="NC77" s="45"/>
      <c r="ND77" s="81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3"/>
    </row>
    <row r="78" spans="1:382" ht="13.5" customHeight="1">
      <c r="A78" s="2"/>
      <c r="B78" s="23"/>
      <c r="C78" s="5"/>
      <c r="D78" s="5"/>
      <c r="E78" s="5"/>
      <c r="F78" s="5"/>
      <c r="I78" s="91" t="s">
        <v>29</v>
      </c>
      <c r="J78" s="91"/>
      <c r="K78" s="91"/>
      <c r="L78" s="91"/>
      <c r="M78" s="91"/>
      <c r="N78" s="91"/>
      <c r="O78" s="91"/>
      <c r="P78" s="91"/>
      <c r="Q78" s="91"/>
      <c r="R78" s="87" t="str">
        <f>データ!CG7</f>
        <v xml:space="preserve"> </v>
      </c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9"/>
      <c r="AG78" s="87" t="str">
        <f>データ!CH7</f>
        <v xml:space="preserve"> </v>
      </c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9"/>
      <c r="AV78" s="87" t="str">
        <f>データ!CI7</f>
        <v xml:space="preserve"> </v>
      </c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9"/>
      <c r="BK78" s="87" t="str">
        <f>データ!CJ7</f>
        <v xml:space="preserve"> </v>
      </c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9"/>
      <c r="BZ78" s="87" t="str">
        <f>データ!CK7</f>
        <v xml:space="preserve"> </v>
      </c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9"/>
      <c r="CO78" s="5"/>
      <c r="CP78" s="5"/>
      <c r="CQ78" s="5"/>
      <c r="CR78" s="5"/>
      <c r="CS78" s="5"/>
      <c r="CT78" s="5"/>
      <c r="CU78" s="5"/>
      <c r="CV78" s="98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100"/>
      <c r="FY78" s="5"/>
      <c r="FZ78" s="5"/>
      <c r="GA78" s="5"/>
      <c r="GB78" s="5"/>
      <c r="GC78" s="91" t="s">
        <v>29</v>
      </c>
      <c r="GD78" s="91"/>
      <c r="GE78" s="91"/>
      <c r="GF78" s="91"/>
      <c r="GG78" s="91"/>
      <c r="GH78" s="91"/>
      <c r="GI78" s="91"/>
      <c r="GJ78" s="91"/>
      <c r="GK78" s="91"/>
      <c r="GL78" s="87" t="str">
        <f>データ!CT7</f>
        <v xml:space="preserve"> </v>
      </c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9"/>
      <c r="HA78" s="87" t="str">
        <f>データ!CU7</f>
        <v xml:space="preserve"> </v>
      </c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9"/>
      <c r="HP78" s="87" t="str">
        <f>データ!CV7</f>
        <v xml:space="preserve"> </v>
      </c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9"/>
      <c r="IE78" s="87" t="str">
        <f>データ!CW7</f>
        <v xml:space="preserve"> </v>
      </c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9"/>
      <c r="IT78" s="87" t="str">
        <f>データ!CX7</f>
        <v xml:space="preserve"> </v>
      </c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9"/>
      <c r="JL78" s="5"/>
      <c r="JM78" s="5"/>
      <c r="JN78" s="5"/>
      <c r="JO78" s="5"/>
      <c r="JP78" s="5"/>
      <c r="JQ78" s="5"/>
      <c r="JR78" s="91" t="s">
        <v>29</v>
      </c>
      <c r="JS78" s="91"/>
      <c r="JT78" s="91"/>
      <c r="JU78" s="91"/>
      <c r="JV78" s="91"/>
      <c r="JW78" s="91"/>
      <c r="JX78" s="91"/>
      <c r="JY78" s="91"/>
      <c r="JZ78" s="91"/>
      <c r="KA78" s="87">
        <f>データ!DE7</f>
        <v>329.2</v>
      </c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9"/>
      <c r="KP78" s="87">
        <f>データ!DF7</f>
        <v>205.4</v>
      </c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9"/>
      <c r="LE78" s="87">
        <f>データ!DG7</f>
        <v>155</v>
      </c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9"/>
      <c r="LT78" s="87">
        <f>データ!DH7</f>
        <v>181.2</v>
      </c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9"/>
      <c r="MI78" s="87">
        <f>データ!DI7</f>
        <v>152.4</v>
      </c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9"/>
      <c r="MX78" s="5"/>
      <c r="MY78" s="5"/>
      <c r="MZ78" s="5"/>
      <c r="NA78" s="5"/>
      <c r="NB78" s="5"/>
      <c r="NC78" s="45"/>
      <c r="ND78" s="81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3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1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3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81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3"/>
    </row>
    <row r="80" spans="1:382" ht="13.5" customHeight="1">
      <c r="A80" s="2"/>
      <c r="B80" s="23"/>
      <c r="C80" s="25"/>
      <c r="D80" s="5"/>
      <c r="E80" s="5"/>
      <c r="F80" s="5"/>
      <c r="G80" s="5"/>
      <c r="H80" s="90" t="s">
        <v>41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90" t="s">
        <v>42</v>
      </c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5"/>
      <c r="JN80" s="5"/>
      <c r="JO80" s="5"/>
      <c r="JP80" s="90" t="s">
        <v>43</v>
      </c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  <c r="LN80" s="90"/>
      <c r="LO80" s="90"/>
      <c r="LP80" s="90"/>
      <c r="LQ80" s="90"/>
      <c r="LR80" s="90"/>
      <c r="LS80" s="90"/>
      <c r="LT80" s="90"/>
      <c r="LU80" s="90"/>
      <c r="LV80" s="90"/>
      <c r="LW80" s="90"/>
      <c r="LX80" s="90"/>
      <c r="LY80" s="90"/>
      <c r="LZ80" s="90"/>
      <c r="MA80" s="90"/>
      <c r="MB80" s="90"/>
      <c r="MC80" s="90"/>
      <c r="MD80" s="90"/>
      <c r="ME80" s="90"/>
      <c r="MF80" s="90"/>
      <c r="MG80" s="90"/>
      <c r="MH80" s="90"/>
      <c r="MI80" s="90"/>
      <c r="MJ80" s="90"/>
      <c r="MK80" s="90"/>
      <c r="ML80" s="90"/>
      <c r="MM80" s="90"/>
      <c r="MN80" s="90"/>
      <c r="MO80" s="90"/>
      <c r="MP80" s="90"/>
      <c r="MQ80" s="90"/>
      <c r="MR80" s="90"/>
      <c r="MS80" s="90"/>
      <c r="MT80" s="90"/>
      <c r="MU80" s="90"/>
      <c r="MV80" s="90"/>
      <c r="MW80" s="90"/>
      <c r="MX80" s="90"/>
      <c r="MY80" s="90"/>
      <c r="MZ80" s="25"/>
      <c r="NA80" s="25"/>
      <c r="NB80" s="24"/>
      <c r="NC80" s="2"/>
      <c r="ND80" s="81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3"/>
    </row>
    <row r="81" spans="1:382" ht="13.5" customHeight="1">
      <c r="A81" s="2"/>
      <c r="B81" s="23"/>
      <c r="C81" s="25"/>
      <c r="D81" s="5"/>
      <c r="E81" s="5"/>
      <c r="F81" s="5"/>
      <c r="G81" s="5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5"/>
      <c r="JN81" s="5"/>
      <c r="JO81" s="5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  <c r="LN81" s="90"/>
      <c r="LO81" s="90"/>
      <c r="LP81" s="90"/>
      <c r="LQ81" s="90"/>
      <c r="LR81" s="90"/>
      <c r="LS81" s="90"/>
      <c r="LT81" s="90"/>
      <c r="LU81" s="90"/>
      <c r="LV81" s="90"/>
      <c r="LW81" s="90"/>
      <c r="LX81" s="90"/>
      <c r="LY81" s="90"/>
      <c r="LZ81" s="90"/>
      <c r="MA81" s="90"/>
      <c r="MB81" s="90"/>
      <c r="MC81" s="90"/>
      <c r="MD81" s="90"/>
      <c r="ME81" s="90"/>
      <c r="MF81" s="90"/>
      <c r="MG81" s="90"/>
      <c r="MH81" s="90"/>
      <c r="MI81" s="90"/>
      <c r="MJ81" s="90"/>
      <c r="MK81" s="90"/>
      <c r="ML81" s="90"/>
      <c r="MM81" s="90"/>
      <c r="MN81" s="90"/>
      <c r="MO81" s="90"/>
      <c r="MP81" s="90"/>
      <c r="MQ81" s="90"/>
      <c r="MR81" s="90"/>
      <c r="MS81" s="90"/>
      <c r="MT81" s="90"/>
      <c r="MU81" s="90"/>
      <c r="MV81" s="90"/>
      <c r="MW81" s="90"/>
      <c r="MX81" s="90"/>
      <c r="MY81" s="90"/>
      <c r="MZ81" s="25"/>
      <c r="NA81" s="25"/>
      <c r="NB81" s="24"/>
      <c r="NC81" s="2"/>
      <c r="ND81" s="81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3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84"/>
      <c r="NE82" s="85"/>
      <c r="NF82" s="85"/>
      <c r="NG82" s="85"/>
      <c r="NH82" s="85"/>
      <c r="NI82" s="85"/>
      <c r="NJ82" s="85"/>
      <c r="NK82" s="85"/>
      <c r="NL82" s="85"/>
      <c r="NM82" s="85"/>
      <c r="NN82" s="85"/>
      <c r="NO82" s="85"/>
      <c r="NP82" s="85"/>
      <c r="NQ82" s="85"/>
      <c r="NR82" s="8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mtrRsywoA4Nt4t+MAky/HCc3XyJa4iQzLdGqs+kAZKaR5XeR8znEFyCXnZJxv/skp/dus7pzmcsQV9EDJzaYhA==" saltValue="NJTUhOOJ+f4PGjzJbz/xW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HX8:JP8"/>
    <mergeCell ref="ND9:NE9"/>
    <mergeCell ref="FJ8:GX8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ND15:NR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2:NR47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IR52:JB52"/>
    <mergeCell ref="JC52:JU52"/>
    <mergeCell ref="JV52:KN5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LH32:LZ32"/>
    <mergeCell ref="J52:T52"/>
    <mergeCell ref="U52:AM52"/>
    <mergeCell ref="AN52:BF52"/>
    <mergeCell ref="BG52:BY52"/>
    <mergeCell ref="BZ52:CR52"/>
    <mergeCell ref="CS52:DK52"/>
    <mergeCell ref="EA52:EK52"/>
    <mergeCell ref="JV53:KN53"/>
    <mergeCell ref="KO53:LG53"/>
    <mergeCell ref="LH53:LZ53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ND49:NR64"/>
    <mergeCell ref="KO52:LG52"/>
    <mergeCell ref="LH52:LZ52"/>
    <mergeCell ref="MA52:MS52"/>
    <mergeCell ref="HJ52:IB52"/>
    <mergeCell ref="EL52:FD52"/>
    <mergeCell ref="FE52:FW52"/>
    <mergeCell ref="FX52:GP52"/>
    <mergeCell ref="GQ52:HI52"/>
    <mergeCell ref="H60:MV61"/>
    <mergeCell ref="CV63:FW66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JC53:JU53"/>
    <mergeCell ref="ND65:NR65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ND66:NR82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5" t="s">
        <v>67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72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73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74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75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76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77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78</v>
      </c>
      <c r="CN4" s="151" t="s">
        <v>79</v>
      </c>
      <c r="CO4" s="142" t="s">
        <v>80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81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82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2"/>
      <c r="CN5" s="15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281000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兵庫県神戸市</v>
      </c>
      <c r="I6" s="61" t="str">
        <f t="shared" si="1"/>
        <v>長田北町駐車場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23</v>
      </c>
      <c r="S6" s="63" t="str">
        <f t="shared" si="1"/>
        <v>公共施設</v>
      </c>
      <c r="T6" s="63" t="str">
        <f t="shared" si="1"/>
        <v>無</v>
      </c>
      <c r="U6" s="64">
        <f t="shared" si="1"/>
        <v>5661</v>
      </c>
      <c r="V6" s="64">
        <f t="shared" si="1"/>
        <v>146</v>
      </c>
      <c r="W6" s="64">
        <f t="shared" si="1"/>
        <v>300</v>
      </c>
      <c r="X6" s="63" t="str">
        <f t="shared" si="1"/>
        <v>代行制</v>
      </c>
      <c r="Y6" s="65">
        <f>IF(Y8="-",NA(),Y8)</f>
        <v>28.6</v>
      </c>
      <c r="Z6" s="65">
        <f t="shared" ref="Z6:AH6" si="2">IF(Z8="-",NA(),Z8)</f>
        <v>47.7</v>
      </c>
      <c r="AA6" s="65">
        <f t="shared" si="2"/>
        <v>85.5</v>
      </c>
      <c r="AB6" s="65">
        <f t="shared" si="2"/>
        <v>81.599999999999994</v>
      </c>
      <c r="AC6" s="65">
        <f t="shared" si="2"/>
        <v>99.6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-70.900000000000006</v>
      </c>
      <c r="BG6" s="65">
        <f t="shared" ref="BG6:BO6" si="5">IF(BG8="-",NA(),BG8)</f>
        <v>-3.1</v>
      </c>
      <c r="BH6" s="65">
        <f t="shared" si="5"/>
        <v>-19.600000000000001</v>
      </c>
      <c r="BI6" s="65">
        <f t="shared" si="5"/>
        <v>-25.4</v>
      </c>
      <c r="BJ6" s="65">
        <f t="shared" si="5"/>
        <v>-2.6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-11191</v>
      </c>
      <c r="BR6" s="66">
        <f t="shared" ref="BR6:BZ6" si="6">IF(BR8="-",NA(),BR8)</f>
        <v>-374</v>
      </c>
      <c r="BS6" s="66">
        <f t="shared" si="6"/>
        <v>-3745</v>
      </c>
      <c r="BT6" s="66">
        <f t="shared" si="6"/>
        <v>-4977</v>
      </c>
      <c r="BU6" s="66">
        <f t="shared" si="6"/>
        <v>-108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390105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156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169.2</v>
      </c>
      <c r="DL6" s="65">
        <f t="shared" ref="DL6:DT6" si="9">IF(DL8="-",NA(),DL8)</f>
        <v>171.2</v>
      </c>
      <c r="DM6" s="65">
        <f t="shared" si="9"/>
        <v>171.9</v>
      </c>
      <c r="DN6" s="65">
        <f t="shared" si="9"/>
        <v>167.1</v>
      </c>
      <c r="DO6" s="65">
        <f t="shared" si="9"/>
        <v>167.1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281000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兵庫県　神戸市</v>
      </c>
      <c r="I7" s="61" t="str">
        <f t="shared" si="10"/>
        <v>長田北町駐車場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23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5661</v>
      </c>
      <c r="V7" s="64">
        <f t="shared" si="10"/>
        <v>146</v>
      </c>
      <c r="W7" s="64">
        <f t="shared" si="10"/>
        <v>300</v>
      </c>
      <c r="X7" s="63" t="str">
        <f t="shared" si="10"/>
        <v>代行制</v>
      </c>
      <c r="Y7" s="65">
        <f>Y8</f>
        <v>28.6</v>
      </c>
      <c r="Z7" s="65">
        <f t="shared" ref="Z7:AH7" si="11">Z8</f>
        <v>47.7</v>
      </c>
      <c r="AA7" s="65">
        <f t="shared" si="11"/>
        <v>85.5</v>
      </c>
      <c r="AB7" s="65">
        <f t="shared" si="11"/>
        <v>81.599999999999994</v>
      </c>
      <c r="AC7" s="65">
        <f t="shared" si="11"/>
        <v>99.6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-70.900000000000006</v>
      </c>
      <c r="BG7" s="65">
        <f t="shared" ref="BG7:BO7" si="14">BG8</f>
        <v>-3.1</v>
      </c>
      <c r="BH7" s="65">
        <f t="shared" si="14"/>
        <v>-19.600000000000001</v>
      </c>
      <c r="BI7" s="65">
        <f t="shared" si="14"/>
        <v>-25.4</v>
      </c>
      <c r="BJ7" s="65">
        <f t="shared" si="14"/>
        <v>-2.6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-11191</v>
      </c>
      <c r="BR7" s="66">
        <f t="shared" ref="BR7:BZ7" si="15">BR8</f>
        <v>-374</v>
      </c>
      <c r="BS7" s="66">
        <f t="shared" si="15"/>
        <v>-3745</v>
      </c>
      <c r="BT7" s="66">
        <f t="shared" si="15"/>
        <v>-4977</v>
      </c>
      <c r="BU7" s="66">
        <f t="shared" si="15"/>
        <v>-108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0</v>
      </c>
      <c r="CN7" s="64">
        <f>CN8</f>
        <v>390105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114</v>
      </c>
      <c r="CY7" s="62"/>
      <c r="CZ7" s="65">
        <f>CZ8</f>
        <v>156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169.2</v>
      </c>
      <c r="DL7" s="65">
        <f t="shared" ref="DL7:DT7" si="17">DL8</f>
        <v>171.2</v>
      </c>
      <c r="DM7" s="65">
        <f t="shared" si="17"/>
        <v>171.9</v>
      </c>
      <c r="DN7" s="65">
        <f t="shared" si="17"/>
        <v>167.1</v>
      </c>
      <c r="DO7" s="65">
        <f t="shared" si="17"/>
        <v>167.1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281000</v>
      </c>
      <c r="D8" s="68">
        <v>47</v>
      </c>
      <c r="E8" s="68">
        <v>14</v>
      </c>
      <c r="F8" s="68">
        <v>0</v>
      </c>
      <c r="G8" s="68">
        <v>7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23</v>
      </c>
      <c r="S8" s="70" t="s">
        <v>124</v>
      </c>
      <c r="T8" s="70" t="s">
        <v>125</v>
      </c>
      <c r="U8" s="71">
        <v>5661</v>
      </c>
      <c r="V8" s="71">
        <v>146</v>
      </c>
      <c r="W8" s="71">
        <v>300</v>
      </c>
      <c r="X8" s="70" t="s">
        <v>126</v>
      </c>
      <c r="Y8" s="72">
        <v>28.6</v>
      </c>
      <c r="Z8" s="72">
        <v>47.7</v>
      </c>
      <c r="AA8" s="72">
        <v>85.5</v>
      </c>
      <c r="AB8" s="72">
        <v>81.599999999999994</v>
      </c>
      <c r="AC8" s="72">
        <v>99.6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-70.900000000000006</v>
      </c>
      <c r="BG8" s="72">
        <v>-3.1</v>
      </c>
      <c r="BH8" s="72">
        <v>-19.600000000000001</v>
      </c>
      <c r="BI8" s="72">
        <v>-25.4</v>
      </c>
      <c r="BJ8" s="72">
        <v>-2.6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-11191</v>
      </c>
      <c r="BR8" s="73">
        <v>-374</v>
      </c>
      <c r="BS8" s="73">
        <v>-3745</v>
      </c>
      <c r="BT8" s="74">
        <v>-4977</v>
      </c>
      <c r="BU8" s="74">
        <v>-108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0</v>
      </c>
      <c r="CN8" s="71">
        <v>390105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156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169.2</v>
      </c>
      <c r="DL8" s="72">
        <v>171.2</v>
      </c>
      <c r="DM8" s="72">
        <v>171.9</v>
      </c>
      <c r="DN8" s="72">
        <v>167.1</v>
      </c>
      <c r="DO8" s="72">
        <v>167.1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2018-03-20T01:51:46Z</cp:lastPrinted>
  <dcterms:created xsi:type="dcterms:W3CDTF">2018-02-09T01:50:16Z</dcterms:created>
  <dcterms:modified xsi:type="dcterms:W3CDTF">2018-03-26T02:11:32Z</dcterms:modified>
  <cp:category/>
</cp:coreProperties>
</file>