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28兵庫県神戸市-\"/>
    </mc:Choice>
  </mc:AlternateContent>
  <workbookProtection workbookAlgorithmName="SHA-512" workbookHashValue="Z1IuH/JeSkGAJXmo6Kdv0qubVQWep2UBI/SRrR+hvvZwAZw15D8qAoLS6GNFYwAH9dCZxZpTL0x49YEIKC1pKA==" workbookSaltValue="/IqIzP7OPtphkJojXLMCCA==" workbookSpinCount="100000" lockStructure="1"/>
  <bookViews>
    <workbookView xWindow="1488" yWindow="1056" windowWidth="14940" windowHeight="69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JV52" i="4" s="1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BZ53" i="4"/>
  <c r="BG53" i="4"/>
  <c r="AN53" i="4"/>
  <c r="MA52" i="4"/>
  <c r="LH52" i="4"/>
  <c r="KO52" i="4"/>
  <c r="JC52" i="4"/>
  <c r="HJ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DU10" i="4"/>
  <c r="CF10" i="4"/>
  <c r="AQ10" i="4"/>
  <c r="B10" i="4"/>
  <c r="LJ8" i="4"/>
  <c r="JQ8" i="4"/>
  <c r="HX8" i="4"/>
  <c r="DU8" i="4"/>
  <c r="CF8" i="4"/>
  <c r="AQ8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BG51" i="4"/>
  <c r="AV76" i="4"/>
  <c r="KO51" i="4"/>
  <c r="FX51" i="4"/>
  <c r="KO30" i="4"/>
  <c r="HP76" i="4"/>
  <c r="LE76" i="4"/>
  <c r="FX30" i="4"/>
  <c r="HA76" i="4"/>
  <c r="AN51" i="4"/>
  <c r="FE30" i="4"/>
  <c r="JV30" i="4"/>
  <c r="AN30" i="4"/>
  <c r="AG76" i="4"/>
  <c r="FE51" i="4"/>
  <c r="JV51" i="4"/>
  <c r="KP76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<sst xmlns="http://schemas.openxmlformats.org/spreadsheetml/2006/main" count="286" uniqueCount="135">
  <si>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10"/>
  </si>
  <si>
    <t>業務名</t>
    <rPh sb="2" eb="3">
      <t>メイ</t>
    </rPh>
    <phoneticPr fontId="10"/>
  </si>
  <si>
    <t>業種名</t>
    <phoneticPr fontId="10"/>
  </si>
  <si>
    <t>事業名</t>
    <rPh sb="0" eb="2">
      <t>ジギョウ</t>
    </rPh>
    <rPh sb="2" eb="3">
      <t>メイ</t>
    </rPh>
    <phoneticPr fontId="10"/>
  </si>
  <si>
    <t>類似施設区分</t>
    <rPh sb="0" eb="2">
      <t>ルイジ</t>
    </rPh>
    <rPh sb="2" eb="4">
      <t>シセツ</t>
    </rPh>
    <rPh sb="4" eb="6">
      <t>クブン</t>
    </rPh>
    <phoneticPr fontId="10"/>
  </si>
  <si>
    <t>管理者の情報</t>
    <rPh sb="0" eb="3">
      <t>カンリシャ</t>
    </rPh>
    <rPh sb="4" eb="6">
      <t>ジョウホウ</t>
    </rPh>
    <phoneticPr fontId="10"/>
  </si>
  <si>
    <t>立地</t>
    <rPh sb="0" eb="2">
      <t>リッチ</t>
    </rPh>
    <phoneticPr fontId="10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</si>
  <si>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0"/>
  </si>
  <si>
    <t>駐車場使用面積(㎡)</t>
    <phoneticPr fontId="10"/>
  </si>
  <si>
    <t>グラフ凡例</t>
    <rPh sb="3" eb="5">
      <t>ハンレイ</t>
    </rPh>
    <phoneticPr fontId="10"/>
  </si>
  <si>
    <t>■</t>
    <phoneticPr fontId="10"/>
  </si>
  <si>
    <t>当該施設値（当該値）</t>
    <rPh sb="2" eb="4">
      <t>シセツ</t>
    </rPh>
    <phoneticPr fontId="10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</si>
  <si>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0"/>
  </si>
  <si>
    <t>種類</t>
    <rPh sb="0" eb="2">
      <t>シュルイ</t>
    </rPh>
    <phoneticPr fontId="10"/>
  </si>
  <si>
    <t>構造</t>
    <rPh sb="0" eb="2">
      <t>コウゾウ</t>
    </rPh>
    <phoneticPr fontId="10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</si>
  <si>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0"/>
  </si>
  <si>
    <t>収容台数(台)</t>
    <phoneticPr fontId="10"/>
  </si>
  <si>
    <t>一時間当たりの基本料金(円)</t>
    <phoneticPr fontId="10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</si>
  <si>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0"/>
  </si>
  <si>
    <t>－</t>
    <phoneticPr fontId="10"/>
  </si>
  <si>
    <t>類似施設平均値（平均値）</t>
  </si>
  <si>
    <t>【】</t>
    <phoneticPr fontId="10"/>
  </si>
  <si>
    <t>平成28年度全国平均</t>
    <phoneticPr fontId="10"/>
  </si>
  <si>
    <t>分析欄</t>
    <rPh sb="0" eb="2">
      <t>ブンセキ</t>
    </rPh>
    <rPh sb="2" eb="3">
      <t>ラン</t>
    </rPh>
    <phoneticPr fontId="10"/>
  </si>
  <si>
    <t>1.収益等の状況</t>
    <phoneticPr fontId="10"/>
  </si>
  <si>
    <t>3.利用の状況</t>
    <phoneticPr fontId="10"/>
  </si>
  <si>
    <t>1. 収益等の状況について</t>
    <rPh sb="3" eb="5">
      <t>シュウエキ</t>
    </rPh>
    <rPh sb="5" eb="6">
      <t>トウ</t>
    </rPh>
    <rPh sb="7" eb="9">
      <t>ジョウキョウ</t>
    </rPh>
    <phoneticPr fontId="10"/>
  </si>
  <si>
    <t>当該値</t>
    <rPh sb="0" eb="2">
      <t>トウガイ</t>
    </rPh>
    <rPh sb="2" eb="3">
      <t>チ</t>
    </rPh>
    <phoneticPr fontId="10"/>
  </si>
  <si>
    <t>2. 資産等の状況について</t>
    <phoneticPr fontId="10"/>
  </si>
  <si>
    <t>平均値</t>
    <rPh sb="0" eb="2">
      <t>ヘイキン</t>
    </rPh>
    <rPh sb="2" eb="3">
      <t>チ</t>
    </rPh>
    <phoneticPr fontId="10"/>
  </si>
  <si>
    <t>「経常損益」</t>
    <phoneticPr fontId="10"/>
  </si>
  <si>
    <t>「他会計補助金割合」</t>
    <phoneticPr fontId="10"/>
  </si>
  <si>
    <t>「施設の効率性」</t>
    <phoneticPr fontId="10"/>
  </si>
  <si>
    <t>3. 利用の状況について</t>
    <phoneticPr fontId="10"/>
  </si>
  <si>
    <t>「他会計補助金額」</t>
    <phoneticPr fontId="10"/>
  </si>
  <si>
    <t>「売上高に対する営業総利益」</t>
    <phoneticPr fontId="10"/>
  </si>
  <si>
    <t>「減価償却前営業利益」</t>
    <phoneticPr fontId="10"/>
  </si>
  <si>
    <t>2.資産等の状況</t>
    <phoneticPr fontId="10"/>
  </si>
  <si>
    <t>⑦敷地の地価(千円)</t>
    <phoneticPr fontId="10"/>
  </si>
  <si>
    <t>全体総括</t>
    <rPh sb="0" eb="2">
      <t>ゼンタイ</t>
    </rPh>
    <rPh sb="2" eb="4">
      <t>ソウカツ</t>
    </rPh>
    <phoneticPr fontId="10"/>
  </si>
  <si>
    <t>⑧設備投資見込額(千円)</t>
    <phoneticPr fontId="10"/>
  </si>
  <si>
    <t>「施設全体の減価償却の状況」</t>
    <phoneticPr fontId="10"/>
  </si>
  <si>
    <t>「累積欠損」</t>
    <phoneticPr fontId="10"/>
  </si>
  <si>
    <t>「債務残高」</t>
    <phoneticPr fontId="10"/>
  </si>
  <si>
    <t>全国平均</t>
    <rPh sb="0" eb="2">
      <t>ゼンコク</t>
    </rPh>
    <rPh sb="2" eb="4">
      <t>ヘイキン</t>
    </rPh>
    <phoneticPr fontId="10"/>
  </si>
  <si>
    <t>①</t>
    <phoneticPr fontId="10"/>
  </si>
  <si>
    <t>②</t>
    <phoneticPr fontId="10"/>
  </si>
  <si>
    <t>③</t>
  </si>
  <si>
    <t>⑪</t>
    <phoneticPr fontId="10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</si>
  <si>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</si>
  <si>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</si>
  <si>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</si>
  <si>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</si>
  <si>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</si>
  <si>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</si>
  <si>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</si>
  <si>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</si>
  <si>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10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</si>
  <si>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0"/>
  </si>
  <si>
    <t>項番</t>
    <rPh sb="0" eb="2">
      <t>コウバン</t>
    </rPh>
    <phoneticPr fontId="10"/>
  </si>
  <si>
    <t>大項目</t>
    <rPh sb="0" eb="3">
      <t>ダイコウモク</t>
    </rPh>
    <phoneticPr fontId="10"/>
  </si>
  <si>
    <t>年度</t>
    <rPh sb="0" eb="2">
      <t>ネンド</t>
    </rPh>
    <phoneticPr fontId="10"/>
  </si>
  <si>
    <t>団体CD</t>
    <rPh sb="0" eb="2">
      <t>ダンタイ</t>
    </rPh>
    <phoneticPr fontId="10"/>
  </si>
  <si>
    <t>業務CD</t>
    <rPh sb="0" eb="2">
      <t>ギョウム</t>
    </rPh>
    <phoneticPr fontId="10"/>
  </si>
  <si>
    <t>業種CD</t>
    <rPh sb="0" eb="2">
      <t>ギョウシュ</t>
    </rPh>
    <phoneticPr fontId="10"/>
  </si>
  <si>
    <t>事業CD</t>
    <rPh sb="0" eb="2">
      <t>ジギョウ</t>
    </rPh>
    <phoneticPr fontId="10"/>
  </si>
  <si>
    <t>施設CD</t>
    <rPh sb="0" eb="2">
      <t>シセツ</t>
    </rPh>
    <phoneticPr fontId="10"/>
  </si>
  <si>
    <t>基本情報</t>
    <rPh sb="0" eb="2">
      <t>キホン</t>
    </rPh>
    <rPh sb="2" eb="4">
      <t>ジョウホウ</t>
    </rPh>
    <phoneticPr fontId="10"/>
  </si>
  <si>
    <t>1. 収益等の状況</t>
    <rPh sb="3" eb="5">
      <t>シュウエキ</t>
    </rPh>
    <rPh sb="5" eb="6">
      <t>トウ</t>
    </rPh>
    <rPh sb="7" eb="9">
      <t>ジョウキョウ</t>
    </rPh>
    <phoneticPr fontId="10"/>
  </si>
  <si>
    <t>2. 資産等の状況</t>
    <phoneticPr fontId="10"/>
  </si>
  <si>
    <t>3.利用の状況</t>
    <phoneticPr fontId="10"/>
  </si>
  <si>
    <t>中項目</t>
    <rPh sb="0" eb="1">
      <t>チュウ</t>
    </rPh>
    <rPh sb="1" eb="3">
      <t>コウモク</t>
    </rPh>
    <phoneticPr fontId="10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</si>
  <si>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0"/>
  </si>
  <si>
    <t>②他会計補助金比率(％)</t>
    <phoneticPr fontId="10"/>
  </si>
  <si>
    <t>③駐車台数一台当たりの他会計補助金額(円)</t>
    <phoneticPr fontId="10"/>
  </si>
  <si>
    <t>④売上高ＧＯＰ比率(％)</t>
    <phoneticPr fontId="10"/>
  </si>
  <si>
    <t>⑤ＥＢＩＴＤＡ(千円)</t>
    <phoneticPr fontId="10"/>
  </si>
  <si>
    <t>⑥有形固定資産減価償却率(％)</t>
    <phoneticPr fontId="10"/>
  </si>
  <si>
    <t>⑦敷地の
地価(千円)</t>
    <phoneticPr fontId="10"/>
  </si>
  <si>
    <t>⑧設備投資
見込額(千円)</t>
    <phoneticPr fontId="10"/>
  </si>
  <si>
    <t>⑨累積欠損金比率(％)</t>
    <phoneticPr fontId="10"/>
  </si>
  <si>
    <t>⑩企業債残高対料金収入比率(％)</t>
    <phoneticPr fontId="10"/>
  </si>
  <si>
    <t>⑪稼働率(％)</t>
    <phoneticPr fontId="10"/>
  </si>
  <si>
    <t>小項目</t>
    <rPh sb="0" eb="3">
      <t>ショウコウモク</t>
    </rPh>
    <phoneticPr fontId="10"/>
  </si>
  <si>
    <t>団体名</t>
    <rPh sb="0" eb="3">
      <t>ダンタイメイ</t>
    </rPh>
    <phoneticPr fontId="10"/>
  </si>
  <si>
    <t>施設名称</t>
    <rPh sb="0" eb="2">
      <t>シセツ</t>
    </rPh>
    <rPh sb="2" eb="4">
      <t>メイショウ</t>
    </rPh>
    <phoneticPr fontId="10"/>
  </si>
  <si>
    <t>業務名称</t>
    <rPh sb="0" eb="4">
      <t>ギョウムメイショウ</t>
    </rPh>
    <phoneticPr fontId="10"/>
  </si>
  <si>
    <t>業種名称</t>
    <rPh sb="0" eb="2">
      <t>ギョウシュ</t>
    </rPh>
    <rPh sb="2" eb="4">
      <t>メイショウ</t>
    </rPh>
    <phoneticPr fontId="10"/>
  </si>
  <si>
    <t>事業名称</t>
    <rPh sb="0" eb="2">
      <t>ジギョウ</t>
    </rPh>
    <rPh sb="2" eb="4">
      <t>メイショウ</t>
    </rPh>
    <phoneticPr fontId="10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</si>
  <si>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</si>
  <si>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</si>
  <si>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0"/>
  </si>
  <si>
    <t>立地</t>
    <rPh sb="0" eb="2">
      <t>リッチ</t>
    </rPh>
    <phoneticPr fontId="1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</si>
  <si>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7"/>
  </si>
  <si>
    <t>駐車場使用面積</t>
    <rPh sb="0" eb="3">
      <t>チュウシャジョウ</t>
    </rPh>
    <rPh sb="3" eb="5">
      <t>シヨウ</t>
    </rPh>
    <rPh sb="5" eb="7">
      <t>メンセキ</t>
    </rPh>
    <phoneticPr fontId="17"/>
  </si>
  <si>
    <t>収容台数（台）</t>
  </si>
  <si>
    <t>一時間当たりの基本料金（円）</t>
    <phoneticPr fontId="10"/>
  </si>
  <si>
    <t>指定管理者制度の導入</t>
    <phoneticPr fontId="10"/>
  </si>
  <si>
    <t>当該値(N-4)</t>
    <phoneticPr fontId="10"/>
  </si>
  <si>
    <t>当該値(N-3)</t>
    <phoneticPr fontId="10"/>
  </si>
  <si>
    <t>当該値(N-2)</t>
    <phoneticPr fontId="10"/>
  </si>
  <si>
    <t>当該値(N-1)</t>
    <phoneticPr fontId="10"/>
  </si>
  <si>
    <t>当該値(N)</t>
    <phoneticPr fontId="10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</si>
  <si>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</si>
  <si>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</si>
  <si>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</si>
  <si>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</si>
  <si>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</si>
  <si>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</si>
  <si>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10"/>
  </si>
  <si>
    <t xml:space="preserve"> </t>
    <phoneticPr fontId="10"/>
  </si>
  <si>
    <t>表参照用</t>
    <rPh sb="0" eb="1">
      <t>ヒョウ</t>
    </rPh>
    <rPh sb="1" eb="4">
      <t>サンショウヨウ</t>
    </rPh>
    <phoneticPr fontId="10"/>
  </si>
  <si>
    <t xml:space="preserve"> </t>
  </si>
  <si>
    <t>兵庫県　神戸市</t>
  </si>
  <si>
    <t>鈴蘭台駐車場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</si>
  <si>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</si>
  <si>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</si>
  <si>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</si>
  <si>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</si>
  <si>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</si>
  <si>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</si>
  <si>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</si>
  <si>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</si>
  <si>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</si>
  <si>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</si>
  <si>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10"/>
  </si>
  <si>
    <t>Ｎ－３年度</t>
    <rPh sb="3" eb="5">
      <t>ネンド</t>
    </rPh>
    <phoneticPr fontId="10"/>
  </si>
  <si>
    <t>Ｎ－２年度</t>
    <rPh sb="3" eb="5">
      <t>ネンド</t>
    </rPh>
    <phoneticPr fontId="10"/>
  </si>
  <si>
    <t>Ｎ－１年度</t>
    <rPh sb="3" eb="5">
      <t>ネンド</t>
    </rPh>
    <phoneticPr fontId="10"/>
  </si>
  <si>
    <t>Ｎ年度</t>
    <rPh sb="1" eb="3">
      <t>ネンド</t>
    </rPh>
    <phoneticPr fontId="10"/>
  </si>
  <si>
    <t>建設費（約10億円）と比較すると、経過年数が短いため、⑧設備投資見込額は少ない。企業債残高対料金収入比率については、平成25年から0となっている。</t>
    <rPh sb="0" eb="3">
      <t>ケンセツヒ</t>
    </rPh>
    <rPh sb="4" eb="5">
      <t>ヤク</t>
    </rPh>
    <rPh sb="7" eb="8">
      <t>オク</t>
    </rPh>
    <rPh sb="8" eb="9">
      <t>エン</t>
    </rPh>
    <rPh sb="11" eb="13">
      <t>ヒカク</t>
    </rPh>
    <rPh sb="17" eb="19">
      <t>ケイカ</t>
    </rPh>
    <rPh sb="19" eb="21">
      <t>ネンスウ</t>
    </rPh>
    <rPh sb="22" eb="23">
      <t>ミジカ</t>
    </rPh>
    <rPh sb="28" eb="30">
      <t>セツビ</t>
    </rPh>
    <rPh sb="30" eb="32">
      <t>トウシ</t>
    </rPh>
    <rPh sb="32" eb="34">
      <t>ミコ</t>
    </rPh>
    <rPh sb="34" eb="35">
      <t>ガク</t>
    </rPh>
    <rPh sb="36" eb="37">
      <t>スク</t>
    </rPh>
    <rPh sb="40" eb="42">
      <t>キギョウ</t>
    </rPh>
    <rPh sb="42" eb="43">
      <t>サイ</t>
    </rPh>
    <rPh sb="43" eb="45">
      <t>ザンダカ</t>
    </rPh>
    <rPh sb="45" eb="46">
      <t>タイ</t>
    </rPh>
    <rPh sb="46" eb="48">
      <t>リョウキン</t>
    </rPh>
    <rPh sb="48" eb="50">
      <t>シュウニュウ</t>
    </rPh>
    <rPh sb="50" eb="52">
      <t>ヒリツ</t>
    </rPh>
    <rPh sb="58" eb="60">
      <t>ヘイセイ</t>
    </rPh>
    <rPh sb="62" eb="63">
      <t>ネン</t>
    </rPh>
    <phoneticPr fontId="7"/>
  </si>
  <si>
    <t>①収益的収支比率が平成26年から100%を超え、黒字へ転換しており、類似施設平均も上回っている。②、③の一般会計からの繰入金についても、平成26年より0となっている。④売上高GOP比率についても類似施設平均を下回っているものの、⑤EBITDAについては、類似施設平均を上回っている。
　これらは、隣接する北区役所や区民ホール利用者の駐車需要によるところが大きいためと考えられる。</t>
    <rPh sb="1" eb="4">
      <t>シュウエキテキ</t>
    </rPh>
    <rPh sb="4" eb="6">
      <t>シュウシ</t>
    </rPh>
    <rPh sb="6" eb="8">
      <t>ヒリツ</t>
    </rPh>
    <rPh sb="9" eb="11">
      <t>ヘイセイ</t>
    </rPh>
    <rPh sb="13" eb="14">
      <t>ネン</t>
    </rPh>
    <rPh sb="21" eb="22">
      <t>コ</t>
    </rPh>
    <rPh sb="24" eb="26">
      <t>クロジ</t>
    </rPh>
    <rPh sb="27" eb="29">
      <t>テンカン</t>
    </rPh>
    <rPh sb="34" eb="36">
      <t>ルイジ</t>
    </rPh>
    <rPh sb="36" eb="38">
      <t>シセツ</t>
    </rPh>
    <rPh sb="38" eb="40">
      <t>ヘイキン</t>
    </rPh>
    <rPh sb="41" eb="43">
      <t>ウワマワ</t>
    </rPh>
    <rPh sb="52" eb="54">
      <t>イッパン</t>
    </rPh>
    <rPh sb="54" eb="56">
      <t>カイケイ</t>
    </rPh>
    <rPh sb="59" eb="61">
      <t>クリイレ</t>
    </rPh>
    <rPh sb="61" eb="62">
      <t>キン</t>
    </rPh>
    <rPh sb="68" eb="70">
      <t>ヘイセイ</t>
    </rPh>
    <rPh sb="72" eb="73">
      <t>ネン</t>
    </rPh>
    <rPh sb="84" eb="86">
      <t>ウリアゲ</t>
    </rPh>
    <rPh sb="86" eb="87">
      <t>ダカ</t>
    </rPh>
    <rPh sb="90" eb="92">
      <t>ヒリツ</t>
    </rPh>
    <rPh sb="97" eb="99">
      <t>ルイジ</t>
    </rPh>
    <rPh sb="99" eb="101">
      <t>シセツ</t>
    </rPh>
    <rPh sb="101" eb="103">
      <t>ヘイキン</t>
    </rPh>
    <rPh sb="104" eb="106">
      <t>シタマワ</t>
    </rPh>
    <rPh sb="127" eb="129">
      <t>ルイジ</t>
    </rPh>
    <rPh sb="129" eb="131">
      <t>シセツ</t>
    </rPh>
    <rPh sb="131" eb="133">
      <t>ヘイキン</t>
    </rPh>
    <rPh sb="134" eb="136">
      <t>ウワマワ</t>
    </rPh>
    <rPh sb="148" eb="150">
      <t>リンセツ</t>
    </rPh>
    <rPh sb="152" eb="153">
      <t>キタ</t>
    </rPh>
    <rPh sb="153" eb="156">
      <t>クヤクショ</t>
    </rPh>
    <rPh sb="157" eb="159">
      <t>クミン</t>
    </rPh>
    <rPh sb="162" eb="165">
      <t>リヨウシャ</t>
    </rPh>
    <rPh sb="166" eb="168">
      <t>チュウシャ</t>
    </rPh>
    <rPh sb="168" eb="170">
      <t>ジュヨウ</t>
    </rPh>
    <rPh sb="177" eb="178">
      <t>オオ</t>
    </rPh>
    <rPh sb="183" eb="184">
      <t>カンガ</t>
    </rPh>
    <phoneticPr fontId="7"/>
  </si>
  <si>
    <t>⑪稼働率は、類似施設平均と比較すると高い水準となっている。これは、隣接する北区役所の来庁者が多く利用するためと考えられる。</t>
    <rPh sb="1" eb="3">
      <t>カドウ</t>
    </rPh>
    <rPh sb="3" eb="4">
      <t>リツ</t>
    </rPh>
    <rPh sb="6" eb="8">
      <t>ルイジ</t>
    </rPh>
    <rPh sb="8" eb="10">
      <t>シセツ</t>
    </rPh>
    <rPh sb="10" eb="12">
      <t>ヘイキン</t>
    </rPh>
    <rPh sb="13" eb="15">
      <t>ヒカク</t>
    </rPh>
    <rPh sb="18" eb="19">
      <t>タカ</t>
    </rPh>
    <rPh sb="20" eb="22">
      <t>スイジュン</t>
    </rPh>
    <rPh sb="33" eb="35">
      <t>リンセツ</t>
    </rPh>
    <rPh sb="37" eb="41">
      <t>キタクヤクショ</t>
    </rPh>
    <rPh sb="42" eb="43">
      <t>ライ</t>
    </rPh>
    <rPh sb="43" eb="44">
      <t>チョウ</t>
    </rPh>
    <rPh sb="44" eb="45">
      <t>シャ</t>
    </rPh>
    <rPh sb="46" eb="47">
      <t>オオ</t>
    </rPh>
    <rPh sb="48" eb="50">
      <t>リヨウ</t>
    </rPh>
    <rPh sb="55" eb="56">
      <t>カンガ</t>
    </rPh>
    <phoneticPr fontId="7"/>
  </si>
  <si>
    <t>黒字へ転換し、稼働率も高い水準を維持している。今後、北区役所の移転も検討されているため、指定管理者と連携して、周辺施設への営業等により、利用率増加を目指し、経営状況を安定化させたい。</t>
    <rPh sb="0" eb="2">
      <t>クロジ</t>
    </rPh>
    <rPh sb="3" eb="5">
      <t>テンカン</t>
    </rPh>
    <rPh sb="7" eb="9">
      <t>カドウ</t>
    </rPh>
    <rPh sb="9" eb="10">
      <t>リツ</t>
    </rPh>
    <rPh sb="11" eb="12">
      <t>タカ</t>
    </rPh>
    <rPh sb="13" eb="15">
      <t>スイジュン</t>
    </rPh>
    <rPh sb="16" eb="18">
      <t>イジ</t>
    </rPh>
    <rPh sb="23" eb="25">
      <t>コンゴ</t>
    </rPh>
    <rPh sb="26" eb="30">
      <t>キタクヤクショ</t>
    </rPh>
    <rPh sb="31" eb="33">
      <t>イテン</t>
    </rPh>
    <rPh sb="34" eb="36">
      <t>ケントウ</t>
    </rPh>
    <rPh sb="44" eb="46">
      <t>シテイ</t>
    </rPh>
    <rPh sb="46" eb="49">
      <t>カンリシャ</t>
    </rPh>
    <rPh sb="50" eb="52">
      <t>レンケイ</t>
    </rPh>
    <rPh sb="55" eb="57">
      <t>シュウヘン</t>
    </rPh>
    <rPh sb="57" eb="59">
      <t>シセツ</t>
    </rPh>
    <rPh sb="61" eb="63">
      <t>エイギョウ</t>
    </rPh>
    <rPh sb="63" eb="64">
      <t>トウ</t>
    </rPh>
    <rPh sb="68" eb="70">
      <t>リヨウ</t>
    </rPh>
    <rPh sb="70" eb="71">
      <t>リツ</t>
    </rPh>
    <rPh sb="71" eb="73">
      <t>ゾウカ</t>
    </rPh>
    <rPh sb="74" eb="76">
      <t>メザ</t>
    </rPh>
    <rPh sb="78" eb="80">
      <t>ケイエイ</t>
    </rPh>
    <rPh sb="80" eb="82">
      <t>ジョウキョウ</t>
    </rPh>
    <rPh sb="83" eb="86">
      <t>アンテイカ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</si>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</sst>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2" fillId="0" borderId="0">
      <alignment vertical="center"/>
    </xf>
    <xf numFmtId="0" fontId="5" fillId="0" borderId="0">
      <alignment vertical="center"/>
    </xf>
    <xf numFmtId="0" fontId="18" fillId="0" borderId="0"/>
    <xf numFmtId="0" fontId="19" fillId="0" borderId="0"/>
    <xf numFmtId="0" fontId="20" fillId="0" borderId="0">
      <alignment vertical="center"/>
    </xf>
    <xf numFmtId="0" fontId="21" fillId="0" borderId="0">
      <alignment vertical="center"/>
    </xf>
    <xf numFmtId="0" fontId="18" fillId="0" borderId="0"/>
    <xf numFmtId="0" fontId="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20" fontId="8" fillId="0" borderId="0" xfId="1" applyNumberFormat="1" applyFont="1">
      <alignment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 shrinkToFit="1"/>
    </xf>
    <xf numFmtId="178" fontId="15" fillId="0" borderId="10" xfId="1" applyNumberFormat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176" fontId="15" fillId="0" borderId="10" xfId="1" applyNumberFormat="1" applyFont="1" applyBorder="1" applyAlignment="1">
      <alignment vertical="center" shrinkToFit="1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5" fillId="0" borderId="0" xfId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5" fillId="0" borderId="9" xfId="1" applyBorder="1">
      <alignment vertical="center"/>
    </xf>
    <xf numFmtId="0" fontId="5" fillId="0" borderId="10" xfId="1" applyBorder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0" xfId="1" applyFont="1" applyBorder="1" applyAlignment="1">
      <alignment vertical="center"/>
    </xf>
    <xf numFmtId="38" fontId="12" fillId="0" borderId="0" xfId="2" applyNumberFormat="1" applyFont="1" applyBorder="1" applyAlignment="1">
      <alignment vertical="center"/>
    </xf>
    <xf numFmtId="0" fontId="8" fillId="0" borderId="17" xfId="1" applyFont="1" applyBorder="1">
      <alignment vertical="center"/>
    </xf>
    <xf numFmtId="0" fontId="3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3" borderId="5" xfId="1" applyFill="1" applyBorder="1">
      <alignment vertical="center"/>
    </xf>
    <xf numFmtId="0" fontId="5" fillId="3" borderId="18" xfId="1" applyFill="1" applyBorder="1">
      <alignment vertical="center"/>
    </xf>
    <xf numFmtId="0" fontId="5" fillId="3" borderId="2" xfId="1" applyFill="1" applyBorder="1" applyAlignment="1">
      <alignment vertical="center"/>
    </xf>
    <xf numFmtId="0" fontId="5" fillId="3" borderId="3" xfId="1" applyFill="1" applyBorder="1" applyAlignment="1">
      <alignment vertical="center" wrapText="1"/>
    </xf>
    <xf numFmtId="0" fontId="5" fillId="3" borderId="3" xfId="1" applyFill="1" applyBorder="1" applyAlignment="1">
      <alignment vertical="center"/>
    </xf>
    <xf numFmtId="0" fontId="5" fillId="3" borderId="4" xfId="1" applyFill="1" applyBorder="1" applyAlignment="1">
      <alignment vertical="center" wrapText="1"/>
    </xf>
    <xf numFmtId="0" fontId="5" fillId="3" borderId="0" xfId="1" applyFill="1" applyBorder="1" applyAlignment="1">
      <alignment vertical="center" wrapText="1"/>
    </xf>
    <xf numFmtId="0" fontId="5" fillId="3" borderId="0" xfId="1" applyFill="1" applyBorder="1">
      <alignment vertical="center"/>
    </xf>
    <xf numFmtId="0" fontId="5" fillId="3" borderId="17" xfId="1" applyFill="1" applyBorder="1">
      <alignment vertical="center"/>
    </xf>
    <xf numFmtId="0" fontId="5" fillId="3" borderId="19" xfId="1" applyFill="1" applyBorder="1">
      <alignment vertical="center"/>
    </xf>
    <xf numFmtId="0" fontId="5" fillId="3" borderId="5" xfId="1" applyFill="1" applyBorder="1" applyAlignment="1">
      <alignment vertical="center" shrinkToFit="1"/>
    </xf>
    <xf numFmtId="0" fontId="5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5" fillId="0" borderId="0" xfId="1" applyNumberFormat="1" applyAlignment="1">
      <alignment vertical="center" shrinkToFit="1"/>
    </xf>
    <xf numFmtId="0" fontId="5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5" fillId="0" borderId="5" xfId="1" applyNumberFormat="1" applyBorder="1">
      <alignment vertical="center"/>
    </xf>
    <xf numFmtId="0" fontId="5" fillId="0" borderId="0" xfId="1" applyFill="1">
      <alignment vertical="center"/>
    </xf>
    <xf numFmtId="181" fontId="5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5" fillId="0" borderId="0" xfId="1" applyNumberFormat="1" applyFill="1" applyBorder="1">
      <alignment vertical="center"/>
    </xf>
    <xf numFmtId="0" fontId="5" fillId="2" borderId="5" xfId="1" applyFill="1" applyBorder="1">
      <alignment vertical="center"/>
    </xf>
    <xf numFmtId="178" fontId="5" fillId="0" borderId="5" xfId="1" applyNumberFormat="1" applyBorder="1">
      <alignment vertical="center"/>
    </xf>
    <xf numFmtId="0" fontId="9" fillId="0" borderId="0" xfId="1" applyFont="1" applyAlignment="1">
      <alignment horizontal="center" vertical="center"/>
    </xf>
    <xf numFmtId="0" fontId="6" fillId="0" borderId="1" xfId="1" applyNumberFormat="1" applyFont="1" applyBorder="1" applyAlignment="1" applyProtection="1">
      <alignment horizontal="left" vertical="center" shrinkToFit="1"/>
      <protection hidden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8" fillId="0" borderId="5" xfId="1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hidden="1"/>
    </xf>
    <xf numFmtId="0" fontId="8" fillId="0" borderId="3" xfId="1" applyNumberFormat="1" applyFont="1" applyBorder="1" applyAlignment="1" applyProtection="1">
      <alignment horizontal="center" vertical="center" shrinkToFit="1"/>
      <protection hidden="1"/>
    </xf>
    <xf numFmtId="0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3" xfId="1" applyNumberFormat="1" applyFont="1" applyBorder="1" applyAlignment="1" applyProtection="1">
      <alignment horizontal="center" vertical="center" shrinkToFit="1"/>
      <protection locked="0" hidden="1"/>
    </xf>
    <xf numFmtId="0" fontId="8" fillId="0" borderId="4" xfId="1" applyNumberFormat="1" applyFont="1" applyBorder="1" applyAlignment="1" applyProtection="1">
      <alignment horizontal="center" vertical="center" shrinkToFit="1"/>
      <protection locked="0" hidden="1"/>
    </xf>
    <xf numFmtId="177" fontId="8" fillId="0" borderId="2" xfId="1" applyNumberFormat="1" applyFont="1" applyBorder="1" applyAlignment="1" applyProtection="1">
      <alignment horizontal="center" vertical="center" shrinkToFit="1"/>
      <protection hidden="1"/>
    </xf>
    <xf numFmtId="177" fontId="8" fillId="0" borderId="3" xfId="1" applyNumberFormat="1" applyFont="1" applyBorder="1" applyAlignment="1" applyProtection="1">
      <alignment horizontal="center" vertical="center" shrinkToFit="1"/>
      <protection hidden="1"/>
    </xf>
    <xf numFmtId="177" fontId="8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top" shrinkToFit="1"/>
      <protection hidden="1"/>
    </xf>
    <xf numFmtId="0" fontId="6" fillId="0" borderId="7" xfId="1" applyFont="1" applyBorder="1" applyAlignment="1" applyProtection="1">
      <alignment horizontal="left" vertical="top" shrinkToFit="1"/>
      <protection hidden="1"/>
    </xf>
    <xf numFmtId="0" fontId="6" fillId="0" borderId="8" xfId="1" applyFont="1" applyBorder="1" applyAlignment="1" applyProtection="1">
      <alignment horizontal="left" vertical="top" shrinkToFit="1"/>
      <protection hidden="1"/>
    </xf>
    <xf numFmtId="178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8" fillId="0" borderId="9" xfId="20" applyFont="1" applyBorder="1" applyAlignment="1" applyProtection="1">
      <alignment horizontal="left" vertical="top" wrapText="1"/>
      <protection locked="0"/>
    </xf>
    <xf numFmtId="0" fontId="8" fillId="0" borderId="0" xfId="20" applyFont="1" applyBorder="1" applyAlignment="1" applyProtection="1">
      <alignment horizontal="left" vertical="top" wrapText="1"/>
      <protection locked="0"/>
    </xf>
    <xf numFmtId="0" fontId="8" fillId="0" borderId="10" xfId="20" applyFont="1" applyBorder="1" applyAlignment="1" applyProtection="1">
      <alignment horizontal="left" vertical="top" wrapText="1"/>
      <protection locked="0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179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19" fillId="0" borderId="9" xfId="20" applyFont="1" applyBorder="1" applyAlignment="1" applyProtection="1">
      <alignment horizontal="left" vertical="top" wrapText="1"/>
      <protection locked="0"/>
    </xf>
    <xf numFmtId="0" fontId="19" fillId="0" borderId="0" xfId="20" applyFont="1" applyBorder="1" applyAlignment="1" applyProtection="1">
      <alignment horizontal="left" vertical="top" wrapText="1"/>
      <protection locked="0"/>
    </xf>
    <xf numFmtId="0" fontId="19" fillId="0" borderId="10" xfId="20" applyFont="1" applyBorder="1" applyAlignment="1" applyProtection="1">
      <alignment horizontal="left" vertical="top" wrapText="1"/>
      <protection locked="0"/>
    </xf>
    <xf numFmtId="179" fontId="15" fillId="0" borderId="14" xfId="1" applyNumberFormat="1" applyFont="1" applyBorder="1" applyAlignment="1" applyProtection="1">
      <alignment horizontal="center" vertical="center" shrinkToFit="1"/>
      <protection hidden="1"/>
    </xf>
    <xf numFmtId="179" fontId="15" fillId="0" borderId="15" xfId="1" applyNumberFormat="1" applyFont="1" applyBorder="1" applyAlignment="1" applyProtection="1">
      <alignment horizontal="center" vertical="center" shrinkToFit="1"/>
      <protection hidden="1"/>
    </xf>
    <xf numFmtId="179" fontId="15" fillId="0" borderId="16" xfId="1" applyNumberFormat="1" applyFont="1" applyBorder="1" applyAlignment="1" applyProtection="1">
      <alignment horizontal="center" vertical="center" shrinkToFit="1"/>
      <protection hidden="1"/>
    </xf>
    <xf numFmtId="180" fontId="15" fillId="0" borderId="13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horizontal="center" vertical="center"/>
    </xf>
    <xf numFmtId="0" fontId="8" fillId="0" borderId="11" xfId="20" applyFont="1" applyBorder="1" applyAlignment="1" applyProtection="1">
      <alignment horizontal="left" vertical="top" wrapText="1"/>
      <protection locked="0"/>
    </xf>
    <xf numFmtId="0" fontId="8" fillId="0" borderId="1" xfId="20" applyFont="1" applyBorder="1" applyAlignment="1" applyProtection="1">
      <alignment horizontal="left" vertical="top" wrapText="1"/>
      <protection locked="0"/>
    </xf>
    <xf numFmtId="0" fontId="8" fillId="0" borderId="12" xfId="20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>
      <alignment horizontal="center" vertical="center" shrinkToFit="1"/>
    </xf>
    <xf numFmtId="176" fontId="12" fillId="0" borderId="6" xfId="2" applyNumberFormat="1" applyFont="1" applyBorder="1" applyAlignment="1" applyProtection="1">
      <alignment horizontal="center" vertical="center" shrinkToFit="1"/>
      <protection hidden="1"/>
    </xf>
    <xf numFmtId="176" fontId="12" fillId="0" borderId="7" xfId="2" applyNumberFormat="1" applyFont="1" applyBorder="1" applyAlignment="1" applyProtection="1">
      <alignment horizontal="center" vertical="center" shrinkToFit="1"/>
      <protection hidden="1"/>
    </xf>
    <xf numFmtId="176" fontId="12" fillId="0" borderId="8" xfId="2" applyNumberFormat="1" applyFont="1" applyBorder="1" applyAlignment="1" applyProtection="1">
      <alignment horizontal="center" vertical="center" shrinkToFit="1"/>
      <protection hidden="1"/>
    </xf>
    <xf numFmtId="176" fontId="12" fillId="0" borderId="9" xfId="2" applyNumberFormat="1" applyFont="1" applyBorder="1" applyAlignment="1" applyProtection="1">
      <alignment horizontal="center" vertical="center" shrinkToFit="1"/>
      <protection hidden="1"/>
    </xf>
    <xf numFmtId="176" fontId="12" fillId="0" borderId="0" xfId="2" applyNumberFormat="1" applyFont="1" applyBorder="1" applyAlignment="1" applyProtection="1">
      <alignment horizontal="center" vertical="center" shrinkToFit="1"/>
      <protection hidden="1"/>
    </xf>
    <xf numFmtId="176" fontId="12" fillId="0" borderId="10" xfId="2" applyNumberFormat="1" applyFont="1" applyBorder="1" applyAlignment="1" applyProtection="1">
      <alignment horizontal="center" vertical="center" shrinkToFit="1"/>
      <protection hidden="1"/>
    </xf>
    <xf numFmtId="176" fontId="12" fillId="0" borderId="11" xfId="2" applyNumberFormat="1" applyFont="1" applyBorder="1" applyAlignment="1" applyProtection="1">
      <alignment horizontal="center" vertical="center" shrinkToFit="1"/>
      <protection hidden="1"/>
    </xf>
    <xf numFmtId="176" fontId="12" fillId="0" borderId="1" xfId="2" applyNumberFormat="1" applyFont="1" applyBorder="1" applyAlignment="1" applyProtection="1">
      <alignment horizontal="center" vertical="center" shrinkToFit="1"/>
      <protection hidden="1"/>
    </xf>
    <xf numFmtId="176" fontId="12" fillId="0" borderId="12" xfId="2" applyNumberFormat="1" applyFont="1" applyBorder="1" applyAlignment="1" applyProtection="1">
      <alignment horizontal="center" vertical="center" shrinkToFit="1"/>
      <protection hidden="1"/>
    </xf>
    <xf numFmtId="178" fontId="15" fillId="0" borderId="14" xfId="1" applyNumberFormat="1" applyFont="1" applyBorder="1" applyAlignment="1" applyProtection="1">
      <alignment horizontal="center" vertical="center" shrinkToFit="1"/>
      <protection hidden="1"/>
    </xf>
    <xf numFmtId="178" fontId="15" fillId="0" borderId="15" xfId="1" applyNumberFormat="1" applyFont="1" applyBorder="1" applyAlignment="1" applyProtection="1">
      <alignment horizontal="center" vertical="center" shrinkToFit="1"/>
      <protection hidden="1"/>
    </xf>
    <xf numFmtId="178" fontId="15" fillId="0" borderId="16" xfId="1" applyNumberFormat="1" applyFont="1" applyBorder="1" applyAlignment="1" applyProtection="1">
      <alignment horizontal="center" vertical="center" shrinkToFit="1"/>
      <protection hidden="1"/>
    </xf>
    <xf numFmtId="0" fontId="15" fillId="0" borderId="13" xfId="1" applyFont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/>
    </xf>
    <xf numFmtId="0" fontId="5" fillId="3" borderId="3" xfId="1" applyFill="1" applyBorder="1" applyAlignment="1">
      <alignment horizontal="center" vertical="center"/>
    </xf>
    <xf numFmtId="0" fontId="5" fillId="3" borderId="4" xfId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5" fillId="3" borderId="7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 wrapText="1"/>
    </xf>
    <xf numFmtId="0" fontId="5" fillId="3" borderId="18" xfId="1" applyFill="1" applyBorder="1" applyAlignment="1">
      <alignment horizontal="center" vertical="center" wrapText="1"/>
    </xf>
    <xf numFmtId="0" fontId="5" fillId="3" borderId="19" xfId="1" applyFill="1" applyBorder="1" applyAlignment="1">
      <alignment horizontal="center" vertical="center"/>
    </xf>
  </cellXfs>
  <cellStyles count="21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3 2 2" xfId="20"/>
    <cellStyle name="標準 2 4" xfId="9"/>
    <cellStyle name="標準 2 5" xfId="18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77.7</c:v>
                </c:pt>
                <c:pt idx="2">
                  <c:v>141.6</c:v>
                </c:pt>
                <c:pt idx="3">
                  <c:v>148.5</c:v>
                </c:pt>
                <c:pt idx="4">
                  <c:v>151.69999999999999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3168"/>
        <c:axId val="59647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3168"/>
        <c:axId val="596473560"/>
      </c:lineChart>
      <c:dateAx>
        <c:axId val="59647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473560"/>
        <c:crosses val="autoZero"/>
        <c:auto val="1"/>
        <c:lblOffset val="100"/>
        <c:baseTimeUnit val="years"/>
      </c:dateAx>
      <c:valAx>
        <c:axId val="59647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148.5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4344"/>
        <c:axId val="59647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4344"/>
        <c:axId val="596474736"/>
      </c:lineChart>
      <c:dateAx>
        <c:axId val="59647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474736"/>
        <c:crosses val="autoZero"/>
        <c:auto val="1"/>
        <c:lblOffset val="100"/>
        <c:baseTimeUnit val="years"/>
      </c:dateAx>
      <c:valAx>
        <c:axId val="59647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4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5520"/>
        <c:axId val="65698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5520"/>
        <c:axId val="656984096"/>
      </c:lineChart>
      <c:dateAx>
        <c:axId val="59647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84096"/>
        <c:crosses val="autoZero"/>
        <c:auto val="1"/>
        <c:lblOffset val="100"/>
        <c:baseTimeUnit val="years"/>
      </c:dateAx>
      <c:valAx>
        <c:axId val="65698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84880"/>
        <c:axId val="656985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84880"/>
        <c:axId val="656985272"/>
      </c:lineChart>
      <c:dateAx>
        <c:axId val="65698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85272"/>
        <c:crosses val="autoZero"/>
        <c:auto val="1"/>
        <c:lblOffset val="100"/>
        <c:baseTimeUnit val="years"/>
      </c:dateAx>
      <c:valAx>
        <c:axId val="656985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84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2.9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86056"/>
        <c:axId val="65698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86056"/>
        <c:axId val="656986448"/>
      </c:lineChart>
      <c:dateAx>
        <c:axId val="656986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86448"/>
        <c:crosses val="autoZero"/>
        <c:auto val="1"/>
        <c:lblOffset val="100"/>
        <c:baseTimeUnit val="years"/>
      </c:dateAx>
      <c:valAx>
        <c:axId val="65698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986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38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987232"/>
        <c:axId val="65698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87232"/>
        <c:axId val="656987624"/>
      </c:lineChart>
      <c:dateAx>
        <c:axId val="6569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987624"/>
        <c:crosses val="autoZero"/>
        <c:auto val="1"/>
        <c:lblOffset val="100"/>
        <c:baseTimeUnit val="years"/>
      </c:dateAx>
      <c:valAx>
        <c:axId val="65698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698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222</c:v>
                </c:pt>
                <c:pt idx="1">
                  <c:v>220.9</c:v>
                </c:pt>
                <c:pt idx="2">
                  <c:v>212.1</c:v>
                </c:pt>
                <c:pt idx="3">
                  <c:v>228.6</c:v>
                </c:pt>
                <c:pt idx="4">
                  <c:v>236.3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35496"/>
        <c:axId val="65523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35496"/>
        <c:axId val="655235888"/>
      </c:lineChart>
      <c:dateAx>
        <c:axId val="65523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35888"/>
        <c:crosses val="autoZero"/>
        <c:auto val="1"/>
        <c:lblOffset val="100"/>
        <c:baseTimeUnit val="years"/>
      </c:dateAx>
      <c:valAx>
        <c:axId val="65523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35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-64.3</c:v>
                </c:pt>
                <c:pt idx="1">
                  <c:v>-63.5</c:v>
                </c:pt>
                <c:pt idx="2">
                  <c:v>-80.7</c:v>
                </c:pt>
                <c:pt idx="3">
                  <c:v>-64.400000000000006</c:v>
                </c:pt>
                <c:pt idx="4">
                  <c:v>-58.8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36672"/>
        <c:axId val="65523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36672"/>
        <c:axId val="655237064"/>
      </c:lineChart>
      <c:dateAx>
        <c:axId val="65523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37064"/>
        <c:crosses val="autoZero"/>
        <c:auto val="1"/>
        <c:lblOffset val="100"/>
        <c:baseTimeUnit val="years"/>
      </c:dateAx>
      <c:valAx>
        <c:axId val="65523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236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17456</c:v>
                </c:pt>
                <c:pt idx="1">
                  <c:v>19346</c:v>
                </c:pt>
                <c:pt idx="2">
                  <c:v>16824</c:v>
                </c:pt>
                <c:pt idx="3">
                  <c:v>19316</c:v>
                </c:pt>
                <c:pt idx="4">
                  <c:v>20356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237848"/>
        <c:axId val="65523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37848"/>
        <c:axId val="655238240"/>
      </c:lineChart>
      <c:dateAx>
        <c:axId val="65523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238240"/>
        <c:crosses val="autoZero"/>
        <c:auto val="1"/>
        <c:lblOffset val="100"/>
        <c:baseTimeUnit val="years"/>
      </c:dateAx>
      <c:valAx>
        <c:axId val="65523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5237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兵庫県神戸市　鈴蘭台駐車場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7" t="s">
        <v>134</v>
      </c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9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3939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5" t="s">
        <v>19</v>
      </c>
      <c r="NE9" s="9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91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250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3" t="s">
        <v>21</v>
      </c>
      <c r="NE10" s="104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>
      <c r="A14" s="19"/>
      <c r="B14" s="7"/>
      <c r="C14" s="8"/>
      <c r="D14" s="8"/>
      <c r="E14" s="8"/>
      <c r="F14" s="8"/>
      <c r="G14" s="8"/>
      <c r="H14" s="107" t="s">
        <v>24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7" t="s">
        <v>25</v>
      </c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  <c r="LC14" s="107"/>
      <c r="LD14" s="107"/>
      <c r="LE14" s="107"/>
      <c r="LF14" s="107"/>
      <c r="LG14" s="107"/>
      <c r="LH14" s="107"/>
      <c r="LI14" s="107"/>
      <c r="LJ14" s="107"/>
      <c r="LK14" s="107"/>
      <c r="LL14" s="107"/>
      <c r="LM14" s="107"/>
      <c r="LN14" s="107"/>
      <c r="LO14" s="107"/>
      <c r="LP14" s="107"/>
      <c r="LQ14" s="107"/>
      <c r="LR14" s="107"/>
      <c r="LS14" s="107"/>
      <c r="LT14" s="107"/>
      <c r="LU14" s="107"/>
      <c r="LV14" s="107"/>
      <c r="LW14" s="107"/>
      <c r="LX14" s="107"/>
      <c r="LY14" s="107"/>
      <c r="LZ14" s="107"/>
      <c r="MA14" s="107"/>
      <c r="MB14" s="107"/>
      <c r="MC14" s="107"/>
      <c r="MD14" s="107"/>
      <c r="ME14" s="107"/>
      <c r="MF14" s="107"/>
      <c r="MG14" s="107"/>
      <c r="MH14" s="107"/>
      <c r="MI14" s="107"/>
      <c r="MJ14" s="107"/>
      <c r="MK14" s="107"/>
      <c r="ML14" s="107"/>
      <c r="MM14" s="107"/>
      <c r="MN14" s="107"/>
      <c r="MO14" s="107"/>
      <c r="MP14" s="107"/>
      <c r="MQ14" s="107"/>
      <c r="MR14" s="107"/>
      <c r="MS14" s="107"/>
      <c r="MT14" s="107"/>
      <c r="MU14" s="107"/>
      <c r="MV14" s="107"/>
      <c r="MW14" s="8"/>
      <c r="MX14" s="8"/>
      <c r="MY14" s="8"/>
      <c r="MZ14" s="8"/>
      <c r="NA14" s="8"/>
      <c r="NB14" s="9"/>
      <c r="NC14" s="2"/>
      <c r="ND14" s="109" t="s">
        <v>26</v>
      </c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1"/>
    </row>
    <row r="15" spans="1:382" ht="13.5" customHeight="1">
      <c r="A15" s="2"/>
      <c r="B15" s="20"/>
      <c r="C15" s="21"/>
      <c r="D15" s="21"/>
      <c r="E15" s="21"/>
      <c r="F15" s="21"/>
      <c r="G15" s="21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21"/>
      <c r="MX15" s="21"/>
      <c r="MY15" s="21"/>
      <c r="MZ15" s="21"/>
      <c r="NA15" s="21"/>
      <c r="NB15" s="22"/>
      <c r="NC15" s="2"/>
      <c r="ND15" s="113" t="s">
        <v>131</v>
      </c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5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3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5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3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5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3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5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3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5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3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5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3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5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3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5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3"/>
      <c r="NE23" s="114"/>
      <c r="NF23" s="114"/>
      <c r="NG23" s="114"/>
      <c r="NH23" s="114"/>
      <c r="NI23" s="114"/>
      <c r="NJ23" s="114"/>
      <c r="NK23" s="114"/>
      <c r="NL23" s="114"/>
      <c r="NM23" s="114"/>
      <c r="NN23" s="114"/>
      <c r="NO23" s="114"/>
      <c r="NP23" s="114"/>
      <c r="NQ23" s="114"/>
      <c r="NR23" s="115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3"/>
      <c r="NE24" s="114"/>
      <c r="NF24" s="114"/>
      <c r="NG24" s="114"/>
      <c r="NH24" s="114"/>
      <c r="NI24" s="114"/>
      <c r="NJ24" s="114"/>
      <c r="NK24" s="114"/>
      <c r="NL24" s="114"/>
      <c r="NM24" s="114"/>
      <c r="NN24" s="114"/>
      <c r="NO24" s="114"/>
      <c r="NP24" s="114"/>
      <c r="NQ24" s="114"/>
      <c r="NR24" s="115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3"/>
      <c r="NE25" s="114"/>
      <c r="NF25" s="114"/>
      <c r="NG25" s="114"/>
      <c r="NH25" s="114"/>
      <c r="NI25" s="114"/>
      <c r="NJ25" s="114"/>
      <c r="NK25" s="114"/>
      <c r="NL25" s="114"/>
      <c r="NM25" s="114"/>
      <c r="NN25" s="114"/>
      <c r="NO25" s="114"/>
      <c r="NP25" s="114"/>
      <c r="NQ25" s="114"/>
      <c r="NR25" s="115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3"/>
      <c r="NE26" s="114"/>
      <c r="NF26" s="114"/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5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3"/>
      <c r="NE27" s="114"/>
      <c r="NF27" s="114"/>
      <c r="NG27" s="114"/>
      <c r="NH27" s="114"/>
      <c r="NI27" s="114"/>
      <c r="NJ27" s="114"/>
      <c r="NK27" s="114"/>
      <c r="NL27" s="114"/>
      <c r="NM27" s="114"/>
      <c r="NN27" s="114"/>
      <c r="NO27" s="114"/>
      <c r="NP27" s="114"/>
      <c r="NQ27" s="114"/>
      <c r="NR27" s="115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3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5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3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5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2">
        <f>データ!$B$11</f>
        <v>40909</v>
      </c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>
        <f>データ!$C$11</f>
        <v>41275</v>
      </c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>
        <f>データ!$D$11</f>
        <v>41640</v>
      </c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>
        <f>データ!$E$11</f>
        <v>42005</v>
      </c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>
        <f>データ!$F$11</f>
        <v>42370</v>
      </c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2">
        <f>データ!$B$11</f>
        <v>40909</v>
      </c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>
        <f>データ!$C$11</f>
        <v>41275</v>
      </c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>
        <f>データ!$D$11</f>
        <v>41640</v>
      </c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>
        <f>データ!$E$11</f>
        <v>42005</v>
      </c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>
        <f>データ!$F$11</f>
        <v>42370</v>
      </c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2">
        <f>データ!$B$11</f>
        <v>40909</v>
      </c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112"/>
      <c r="JO30" s="112"/>
      <c r="JP30" s="112"/>
      <c r="JQ30" s="112"/>
      <c r="JR30" s="112"/>
      <c r="JS30" s="112"/>
      <c r="JT30" s="112"/>
      <c r="JU30" s="112"/>
      <c r="JV30" s="112">
        <f>データ!$C$11</f>
        <v>41275</v>
      </c>
      <c r="JW30" s="112"/>
      <c r="JX30" s="112"/>
      <c r="JY30" s="112"/>
      <c r="JZ30" s="112"/>
      <c r="KA30" s="112"/>
      <c r="KB30" s="112"/>
      <c r="KC30" s="112"/>
      <c r="KD30" s="112"/>
      <c r="KE30" s="112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>
        <f>データ!$D$11</f>
        <v>41640</v>
      </c>
      <c r="KP30" s="112"/>
      <c r="KQ30" s="112"/>
      <c r="KR30" s="112"/>
      <c r="KS30" s="112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112"/>
      <c r="LE30" s="112"/>
      <c r="LF30" s="112"/>
      <c r="LG30" s="112"/>
      <c r="LH30" s="112">
        <f>データ!$E$11</f>
        <v>42005</v>
      </c>
      <c r="LI30" s="112"/>
      <c r="LJ30" s="112"/>
      <c r="LK30" s="112"/>
      <c r="LL30" s="112"/>
      <c r="LM30" s="112"/>
      <c r="LN30" s="112"/>
      <c r="LO30" s="112"/>
      <c r="LP30" s="112"/>
      <c r="LQ30" s="112"/>
      <c r="LR30" s="112"/>
      <c r="LS30" s="112"/>
      <c r="LT30" s="112"/>
      <c r="LU30" s="112"/>
      <c r="LV30" s="112"/>
      <c r="LW30" s="112"/>
      <c r="LX30" s="112"/>
      <c r="LY30" s="112"/>
      <c r="LZ30" s="112"/>
      <c r="MA30" s="112">
        <f>データ!$F$11</f>
        <v>42370</v>
      </c>
      <c r="MB30" s="112"/>
      <c r="MC30" s="112"/>
      <c r="MD30" s="112"/>
      <c r="ME30" s="112"/>
      <c r="MF30" s="112"/>
      <c r="MG30" s="112"/>
      <c r="MH30" s="112"/>
      <c r="MI30" s="112"/>
      <c r="MJ30" s="112"/>
      <c r="MK30" s="112"/>
      <c r="ML30" s="112"/>
      <c r="MM30" s="112"/>
      <c r="MN30" s="112"/>
      <c r="MO30" s="112"/>
      <c r="MP30" s="112"/>
      <c r="MQ30" s="112"/>
      <c r="MR30" s="112"/>
      <c r="MS30" s="112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3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5"/>
    </row>
    <row r="31" spans="1:382" ht="13.5" customHeight="1">
      <c r="A31" s="2"/>
      <c r="B31" s="23"/>
      <c r="C31" s="5"/>
      <c r="D31" s="5"/>
      <c r="E31" s="5"/>
      <c r="F31" s="5"/>
      <c r="I31" s="29"/>
      <c r="J31" s="116" t="s">
        <v>27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8"/>
      <c r="U31" s="119">
        <f>データ!Y7</f>
        <v>62.3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>
        <f>データ!Z7</f>
        <v>77.7</v>
      </c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>
        <f>データ!AA7</f>
        <v>141.6</v>
      </c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>
        <f>データ!AB7</f>
        <v>148.5</v>
      </c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>
        <f>データ!AC7</f>
        <v>151.69999999999999</v>
      </c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6" t="s">
        <v>27</v>
      </c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  <c r="EL31" s="119">
        <f>データ!AJ7</f>
        <v>2.9</v>
      </c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>
        <f>データ!AK7</f>
        <v>1.3</v>
      </c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>
        <f>データ!AL7</f>
        <v>0</v>
      </c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>
        <f>データ!AM7</f>
        <v>0</v>
      </c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>
        <f>データ!AN7</f>
        <v>0</v>
      </c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6" t="s">
        <v>27</v>
      </c>
      <c r="IS31" s="117"/>
      <c r="IT31" s="117"/>
      <c r="IU31" s="117"/>
      <c r="IV31" s="117"/>
      <c r="IW31" s="117"/>
      <c r="IX31" s="117"/>
      <c r="IY31" s="117"/>
      <c r="IZ31" s="117"/>
      <c r="JA31" s="117"/>
      <c r="JB31" s="118"/>
      <c r="JC31" s="123">
        <f>データ!DK7</f>
        <v>222</v>
      </c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5"/>
      <c r="JV31" s="123">
        <f>データ!DL7</f>
        <v>220.9</v>
      </c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5"/>
      <c r="KO31" s="123">
        <f>データ!DM7</f>
        <v>212.1</v>
      </c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5"/>
      <c r="LH31" s="123">
        <f>データ!DN7</f>
        <v>228.6</v>
      </c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5"/>
      <c r="MA31" s="123">
        <f>データ!DO7</f>
        <v>236.3</v>
      </c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5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9" t="s">
        <v>28</v>
      </c>
      <c r="NE31" s="110"/>
      <c r="NF31" s="110"/>
      <c r="NG31" s="110"/>
      <c r="NH31" s="110"/>
      <c r="NI31" s="110"/>
      <c r="NJ31" s="110"/>
      <c r="NK31" s="110"/>
      <c r="NL31" s="110"/>
      <c r="NM31" s="110"/>
      <c r="NN31" s="110"/>
      <c r="NO31" s="110"/>
      <c r="NP31" s="110"/>
      <c r="NQ31" s="110"/>
      <c r="NR31" s="11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6" t="s">
        <v>29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119">
        <f>データ!AD7</f>
        <v>106.2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>
        <f>データ!AE7</f>
        <v>108.7</v>
      </c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>
        <f>データ!AF7</f>
        <v>121</v>
      </c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>
        <f>データ!AG7</f>
        <v>123.7</v>
      </c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>
        <f>データ!AH7</f>
        <v>126</v>
      </c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6" t="s">
        <v>29</v>
      </c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  <c r="EL32" s="119">
        <f>データ!AO7</f>
        <v>23.3</v>
      </c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>
        <f>データ!AP7</f>
        <v>19.5</v>
      </c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>
        <f>データ!AQ7</f>
        <v>15.7</v>
      </c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>
        <f>データ!AR7</f>
        <v>13.8</v>
      </c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>
        <f>データ!AS7</f>
        <v>12.6</v>
      </c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6" t="s">
        <v>29</v>
      </c>
      <c r="IS32" s="117"/>
      <c r="IT32" s="117"/>
      <c r="IU32" s="117"/>
      <c r="IV32" s="117"/>
      <c r="IW32" s="117"/>
      <c r="IX32" s="117"/>
      <c r="IY32" s="117"/>
      <c r="IZ32" s="117"/>
      <c r="JA32" s="117"/>
      <c r="JB32" s="118"/>
      <c r="JC32" s="123">
        <f>データ!DP7</f>
        <v>166.9</v>
      </c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24"/>
      <c r="JO32" s="124"/>
      <c r="JP32" s="124"/>
      <c r="JQ32" s="124"/>
      <c r="JR32" s="124"/>
      <c r="JS32" s="124"/>
      <c r="JT32" s="124"/>
      <c r="JU32" s="125"/>
      <c r="JV32" s="123">
        <f>データ!DQ7</f>
        <v>166.3</v>
      </c>
      <c r="JW32" s="124"/>
      <c r="JX32" s="124"/>
      <c r="JY32" s="124"/>
      <c r="JZ32" s="124"/>
      <c r="KA32" s="124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5"/>
      <c r="KO32" s="123">
        <f>データ!DR7</f>
        <v>161.9</v>
      </c>
      <c r="KP32" s="124"/>
      <c r="KQ32" s="124"/>
      <c r="KR32" s="124"/>
      <c r="KS32" s="124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24"/>
      <c r="LE32" s="124"/>
      <c r="LF32" s="124"/>
      <c r="LG32" s="125"/>
      <c r="LH32" s="123">
        <f>データ!DS7</f>
        <v>162.80000000000001</v>
      </c>
      <c r="LI32" s="124"/>
      <c r="LJ32" s="124"/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5"/>
      <c r="MA32" s="123">
        <f>データ!DT7</f>
        <v>162.19999999999999</v>
      </c>
      <c r="MB32" s="124"/>
      <c r="MC32" s="124"/>
      <c r="MD32" s="124"/>
      <c r="ME32" s="124"/>
      <c r="MF32" s="124"/>
      <c r="MG32" s="124"/>
      <c r="MH32" s="124"/>
      <c r="MI32" s="124"/>
      <c r="MJ32" s="124"/>
      <c r="MK32" s="124"/>
      <c r="ML32" s="124"/>
      <c r="MM32" s="124"/>
      <c r="MN32" s="124"/>
      <c r="MO32" s="124"/>
      <c r="MP32" s="124"/>
      <c r="MQ32" s="124"/>
      <c r="MR32" s="124"/>
      <c r="MS32" s="125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20" t="s">
        <v>130</v>
      </c>
      <c r="NE32" s="121"/>
      <c r="NF32" s="121"/>
      <c r="NG32" s="121"/>
      <c r="NH32" s="121"/>
      <c r="NI32" s="121"/>
      <c r="NJ32" s="121"/>
      <c r="NK32" s="121"/>
      <c r="NL32" s="121"/>
      <c r="NM32" s="121"/>
      <c r="NN32" s="121"/>
      <c r="NO32" s="121"/>
      <c r="NP32" s="121"/>
      <c r="NQ32" s="121"/>
      <c r="NR32" s="12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20"/>
      <c r="NE33" s="121"/>
      <c r="NF33" s="121"/>
      <c r="NG33" s="121"/>
      <c r="NH33" s="121"/>
      <c r="NI33" s="121"/>
      <c r="NJ33" s="121"/>
      <c r="NK33" s="121"/>
      <c r="NL33" s="121"/>
      <c r="NM33" s="121"/>
      <c r="NN33" s="121"/>
      <c r="NO33" s="121"/>
      <c r="NP33" s="121"/>
      <c r="NQ33" s="121"/>
      <c r="NR33" s="122"/>
    </row>
    <row r="34" spans="1:382" ht="13.5" customHeight="1">
      <c r="A34" s="2"/>
      <c r="B34" s="23"/>
      <c r="C34" s="25"/>
      <c r="D34" s="5"/>
      <c r="E34" s="5"/>
      <c r="F34" s="5"/>
      <c r="G34" s="5"/>
      <c r="H34" s="127" t="s">
        <v>30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25"/>
      <c r="DQ34" s="25"/>
      <c r="DR34" s="25"/>
      <c r="DS34" s="25"/>
      <c r="DT34" s="25"/>
      <c r="DU34" s="25"/>
      <c r="DV34" s="25"/>
      <c r="DW34" s="25"/>
      <c r="DX34" s="25"/>
      <c r="DY34" s="127" t="s">
        <v>31</v>
      </c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25"/>
      <c r="IH34" s="25"/>
      <c r="II34" s="25"/>
      <c r="IJ34" s="26"/>
      <c r="IK34" s="33"/>
      <c r="IL34" s="25"/>
      <c r="IM34" s="25"/>
      <c r="IN34" s="25"/>
      <c r="IO34" s="25"/>
      <c r="IP34" s="127" t="s">
        <v>32</v>
      </c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7"/>
      <c r="JO34" s="127"/>
      <c r="JP34" s="127"/>
      <c r="JQ34" s="127"/>
      <c r="JR34" s="127"/>
      <c r="JS34" s="127"/>
      <c r="JT34" s="127"/>
      <c r="JU34" s="127"/>
      <c r="JV34" s="127"/>
      <c r="JW34" s="127"/>
      <c r="JX34" s="127"/>
      <c r="JY34" s="127"/>
      <c r="JZ34" s="127"/>
      <c r="KA34" s="127"/>
      <c r="KB34" s="127"/>
      <c r="KC34" s="127"/>
      <c r="KD34" s="127"/>
      <c r="KE34" s="127"/>
      <c r="KF34" s="127"/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7"/>
      <c r="LJ34" s="127"/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7"/>
      <c r="LY34" s="127"/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7"/>
      <c r="MN34" s="127"/>
      <c r="MO34" s="127"/>
      <c r="MP34" s="127"/>
      <c r="MQ34" s="127"/>
      <c r="MR34" s="127"/>
      <c r="MS34" s="127"/>
      <c r="MT34" s="127"/>
      <c r="MU34" s="127"/>
      <c r="MV34" s="127"/>
      <c r="MW34" s="25"/>
      <c r="MX34" s="25"/>
      <c r="MY34" s="25"/>
      <c r="MZ34" s="25"/>
      <c r="NA34" s="25"/>
      <c r="NB34" s="26"/>
      <c r="NC34" s="2"/>
      <c r="ND34" s="120"/>
      <c r="NE34" s="121"/>
      <c r="NF34" s="121"/>
      <c r="NG34" s="121"/>
      <c r="NH34" s="121"/>
      <c r="NI34" s="121"/>
      <c r="NJ34" s="121"/>
      <c r="NK34" s="121"/>
      <c r="NL34" s="121"/>
      <c r="NM34" s="121"/>
      <c r="NN34" s="121"/>
      <c r="NO34" s="121"/>
      <c r="NP34" s="121"/>
      <c r="NQ34" s="121"/>
      <c r="NR34" s="122"/>
    </row>
    <row r="35" spans="1:382" ht="13.5" customHeight="1">
      <c r="A35" s="2"/>
      <c r="B35" s="23"/>
      <c r="C35" s="25"/>
      <c r="D35" s="5"/>
      <c r="E35" s="5"/>
      <c r="F35" s="5"/>
      <c r="G35" s="5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25"/>
      <c r="DQ35" s="25"/>
      <c r="DR35" s="25"/>
      <c r="DS35" s="25"/>
      <c r="DT35" s="25"/>
      <c r="DU35" s="25"/>
      <c r="DV35" s="25"/>
      <c r="DW35" s="25"/>
      <c r="DX35" s="25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25"/>
      <c r="IH35" s="25"/>
      <c r="II35" s="25"/>
      <c r="IJ35" s="26"/>
      <c r="IK35" s="34"/>
      <c r="IL35" s="17"/>
      <c r="IM35" s="17"/>
      <c r="IN35" s="17"/>
      <c r="IO35" s="1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7"/>
      <c r="MX35" s="17"/>
      <c r="MY35" s="17"/>
      <c r="MZ35" s="17"/>
      <c r="NA35" s="17"/>
      <c r="NB35" s="18"/>
      <c r="NC35" s="2"/>
      <c r="ND35" s="120"/>
      <c r="NE35" s="121"/>
      <c r="NF35" s="121"/>
      <c r="NG35" s="121"/>
      <c r="NH35" s="121"/>
      <c r="NI35" s="121"/>
      <c r="NJ35" s="121"/>
      <c r="NK35" s="121"/>
      <c r="NL35" s="121"/>
      <c r="NM35" s="121"/>
      <c r="NN35" s="121"/>
      <c r="NO35" s="121"/>
      <c r="NP35" s="121"/>
      <c r="NQ35" s="121"/>
      <c r="NR35" s="12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20"/>
      <c r="NE36" s="121"/>
      <c r="NF36" s="121"/>
      <c r="NG36" s="121"/>
      <c r="NH36" s="121"/>
      <c r="NI36" s="121"/>
      <c r="NJ36" s="121"/>
      <c r="NK36" s="121"/>
      <c r="NL36" s="121"/>
      <c r="NM36" s="121"/>
      <c r="NN36" s="121"/>
      <c r="NO36" s="121"/>
      <c r="NP36" s="121"/>
      <c r="NQ36" s="121"/>
      <c r="NR36" s="12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20"/>
      <c r="NE37" s="121"/>
      <c r="NF37" s="121"/>
      <c r="NG37" s="121"/>
      <c r="NH37" s="121"/>
      <c r="NI37" s="121"/>
      <c r="NJ37" s="121"/>
      <c r="NK37" s="121"/>
      <c r="NL37" s="121"/>
      <c r="NM37" s="121"/>
      <c r="NN37" s="121"/>
      <c r="NO37" s="121"/>
      <c r="NP37" s="121"/>
      <c r="NQ37" s="121"/>
      <c r="NR37" s="12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20"/>
      <c r="NE38" s="121"/>
      <c r="NF38" s="121"/>
      <c r="NG38" s="121"/>
      <c r="NH38" s="121"/>
      <c r="NI38" s="121"/>
      <c r="NJ38" s="121"/>
      <c r="NK38" s="121"/>
      <c r="NL38" s="121"/>
      <c r="NM38" s="121"/>
      <c r="NN38" s="121"/>
      <c r="NO38" s="121"/>
      <c r="NP38" s="121"/>
      <c r="NQ38" s="121"/>
      <c r="NR38" s="12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20"/>
      <c r="NE39" s="121"/>
      <c r="NF39" s="121"/>
      <c r="NG39" s="121"/>
      <c r="NH39" s="121"/>
      <c r="NI39" s="121"/>
      <c r="NJ39" s="121"/>
      <c r="NK39" s="121"/>
      <c r="NL39" s="121"/>
      <c r="NM39" s="121"/>
      <c r="NN39" s="121"/>
      <c r="NO39" s="121"/>
      <c r="NP39" s="121"/>
      <c r="NQ39" s="121"/>
      <c r="NR39" s="12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20"/>
      <c r="NE40" s="121"/>
      <c r="NF40" s="121"/>
      <c r="NG40" s="121"/>
      <c r="NH40" s="121"/>
      <c r="NI40" s="121"/>
      <c r="NJ40" s="121"/>
      <c r="NK40" s="121"/>
      <c r="NL40" s="121"/>
      <c r="NM40" s="121"/>
      <c r="NN40" s="121"/>
      <c r="NO40" s="121"/>
      <c r="NP40" s="121"/>
      <c r="NQ40" s="121"/>
      <c r="NR40" s="12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20"/>
      <c r="NE41" s="121"/>
      <c r="NF41" s="121"/>
      <c r="NG41" s="121"/>
      <c r="NH41" s="121"/>
      <c r="NI41" s="121"/>
      <c r="NJ41" s="121"/>
      <c r="NK41" s="121"/>
      <c r="NL41" s="121"/>
      <c r="NM41" s="121"/>
      <c r="NN41" s="121"/>
      <c r="NO41" s="121"/>
      <c r="NP41" s="121"/>
      <c r="NQ41" s="121"/>
      <c r="NR41" s="12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20"/>
      <c r="NE42" s="121"/>
      <c r="NF42" s="121"/>
      <c r="NG42" s="121"/>
      <c r="NH42" s="121"/>
      <c r="NI42" s="121"/>
      <c r="NJ42" s="121"/>
      <c r="NK42" s="121"/>
      <c r="NL42" s="121"/>
      <c r="NM42" s="121"/>
      <c r="NN42" s="121"/>
      <c r="NO42" s="121"/>
      <c r="NP42" s="121"/>
      <c r="NQ42" s="121"/>
      <c r="NR42" s="12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20"/>
      <c r="NE43" s="121"/>
      <c r="NF43" s="121"/>
      <c r="NG43" s="121"/>
      <c r="NH43" s="121"/>
      <c r="NI43" s="121"/>
      <c r="NJ43" s="121"/>
      <c r="NK43" s="121"/>
      <c r="NL43" s="121"/>
      <c r="NM43" s="121"/>
      <c r="NN43" s="121"/>
      <c r="NO43" s="121"/>
      <c r="NP43" s="121"/>
      <c r="NQ43" s="121"/>
      <c r="NR43" s="12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20"/>
      <c r="NE44" s="121"/>
      <c r="NF44" s="121"/>
      <c r="NG44" s="121"/>
      <c r="NH44" s="121"/>
      <c r="NI44" s="121"/>
      <c r="NJ44" s="121"/>
      <c r="NK44" s="121"/>
      <c r="NL44" s="121"/>
      <c r="NM44" s="121"/>
      <c r="NN44" s="121"/>
      <c r="NO44" s="121"/>
      <c r="NP44" s="121"/>
      <c r="NQ44" s="121"/>
      <c r="NR44" s="12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20"/>
      <c r="NE45" s="121"/>
      <c r="NF45" s="121"/>
      <c r="NG45" s="121"/>
      <c r="NH45" s="121"/>
      <c r="NI45" s="121"/>
      <c r="NJ45" s="121"/>
      <c r="NK45" s="121"/>
      <c r="NL45" s="121"/>
      <c r="NM45" s="121"/>
      <c r="NN45" s="121"/>
      <c r="NO45" s="121"/>
      <c r="NP45" s="121"/>
      <c r="NQ45" s="121"/>
      <c r="NR45" s="12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20"/>
      <c r="NE46" s="121"/>
      <c r="NF46" s="121"/>
      <c r="NG46" s="121"/>
      <c r="NH46" s="121"/>
      <c r="NI46" s="121"/>
      <c r="NJ46" s="121"/>
      <c r="NK46" s="121"/>
      <c r="NL46" s="121"/>
      <c r="NM46" s="121"/>
      <c r="NN46" s="121"/>
      <c r="NO46" s="121"/>
      <c r="NP46" s="121"/>
      <c r="NQ46" s="121"/>
      <c r="NR46" s="12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20"/>
      <c r="NE47" s="121"/>
      <c r="NF47" s="121"/>
      <c r="NG47" s="121"/>
      <c r="NH47" s="121"/>
      <c r="NI47" s="121"/>
      <c r="NJ47" s="121"/>
      <c r="NK47" s="121"/>
      <c r="NL47" s="121"/>
      <c r="NM47" s="121"/>
      <c r="NN47" s="121"/>
      <c r="NO47" s="121"/>
      <c r="NP47" s="121"/>
      <c r="NQ47" s="121"/>
      <c r="NR47" s="12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9" t="s">
        <v>33</v>
      </c>
      <c r="NE48" s="110"/>
      <c r="NF48" s="110"/>
      <c r="NG48" s="110"/>
      <c r="NH48" s="110"/>
      <c r="NI48" s="110"/>
      <c r="NJ48" s="110"/>
      <c r="NK48" s="110"/>
      <c r="NL48" s="110"/>
      <c r="NM48" s="110"/>
      <c r="NN48" s="110"/>
      <c r="NO48" s="110"/>
      <c r="NP48" s="110"/>
      <c r="NQ48" s="110"/>
      <c r="NR48" s="11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3" t="s">
        <v>132</v>
      </c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5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3"/>
      <c r="NE50" s="114"/>
      <c r="NF50" s="114"/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5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2">
        <f>データ!$B$11</f>
        <v>40909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>
        <f>データ!$C$11</f>
        <v>41275</v>
      </c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>
        <f>データ!$D$11</f>
        <v>41640</v>
      </c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>
        <f>データ!$E$11</f>
        <v>42005</v>
      </c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>
        <f>データ!$F$11</f>
        <v>42370</v>
      </c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2">
        <f>データ!$B$11</f>
        <v>40909</v>
      </c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>
        <f>データ!$C$11</f>
        <v>41275</v>
      </c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>
        <f>データ!$D$11</f>
        <v>41640</v>
      </c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>
        <f>データ!$E$11</f>
        <v>42005</v>
      </c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>
        <f>データ!$F$11</f>
        <v>42370</v>
      </c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2">
        <f>データ!$B$11</f>
        <v>40909</v>
      </c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>
        <f>データ!$C$11</f>
        <v>41275</v>
      </c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>
        <f>データ!$D$11</f>
        <v>41640</v>
      </c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>
        <f>データ!$E$11</f>
        <v>42005</v>
      </c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>
        <f>データ!$F$11</f>
        <v>42370</v>
      </c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3"/>
      <c r="NE51" s="114"/>
      <c r="NF51" s="114"/>
      <c r="NG51" s="114"/>
      <c r="NH51" s="114"/>
      <c r="NI51" s="114"/>
      <c r="NJ51" s="114"/>
      <c r="NK51" s="114"/>
      <c r="NL51" s="114"/>
      <c r="NM51" s="114"/>
      <c r="NN51" s="114"/>
      <c r="NO51" s="114"/>
      <c r="NP51" s="114"/>
      <c r="NQ51" s="114"/>
      <c r="NR51" s="115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6" t="s">
        <v>27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8"/>
      <c r="U52" s="126">
        <f>データ!AU7</f>
        <v>38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13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6" t="s">
        <v>27</v>
      </c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  <c r="EL52" s="119">
        <f>データ!BF7</f>
        <v>-64.3</v>
      </c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>
        <f>データ!BG7</f>
        <v>-63.5</v>
      </c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>
        <f>データ!BH7</f>
        <v>-80.7</v>
      </c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>
        <f>データ!BI7</f>
        <v>-64.400000000000006</v>
      </c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>
        <f>データ!BJ7</f>
        <v>-58.8</v>
      </c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6" t="s">
        <v>27</v>
      </c>
      <c r="IS52" s="117"/>
      <c r="IT52" s="117"/>
      <c r="IU52" s="117"/>
      <c r="IV52" s="117"/>
      <c r="IW52" s="117"/>
      <c r="IX52" s="117"/>
      <c r="IY52" s="117"/>
      <c r="IZ52" s="117"/>
      <c r="JA52" s="117"/>
      <c r="JB52" s="118"/>
      <c r="JC52" s="126">
        <f>データ!BQ7</f>
        <v>17456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19346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16824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19316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20356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3"/>
      <c r="NE52" s="114"/>
      <c r="NF52" s="114"/>
      <c r="NG52" s="114"/>
      <c r="NH52" s="114"/>
      <c r="NI52" s="114"/>
      <c r="NJ52" s="114"/>
      <c r="NK52" s="114"/>
      <c r="NL52" s="114"/>
      <c r="NM52" s="114"/>
      <c r="NN52" s="114"/>
      <c r="NO52" s="114"/>
      <c r="NP52" s="114"/>
      <c r="NQ52" s="114"/>
      <c r="NR52" s="115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6" t="s">
        <v>29</v>
      </c>
      <c r="K53" s="117"/>
      <c r="L53" s="117"/>
      <c r="M53" s="117"/>
      <c r="N53" s="117"/>
      <c r="O53" s="117"/>
      <c r="P53" s="117"/>
      <c r="Q53" s="117"/>
      <c r="R53" s="117"/>
      <c r="S53" s="117"/>
      <c r="T53" s="118"/>
      <c r="U53" s="126">
        <f>データ!AZ7</f>
        <v>526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437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350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309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268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6" t="s">
        <v>29</v>
      </c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  <c r="EL53" s="119">
        <f>データ!BK7</f>
        <v>13.1</v>
      </c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>
        <f>データ!BL7</f>
        <v>15.5</v>
      </c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>
        <f>データ!BM7</f>
        <v>12.9</v>
      </c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>
        <f>データ!BN7</f>
        <v>10.6</v>
      </c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>
        <f>データ!BO7</f>
        <v>13.9</v>
      </c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6" t="s">
        <v>29</v>
      </c>
      <c r="IS53" s="117"/>
      <c r="IT53" s="117"/>
      <c r="IU53" s="117"/>
      <c r="IV53" s="117"/>
      <c r="IW53" s="117"/>
      <c r="IX53" s="117"/>
      <c r="IY53" s="117"/>
      <c r="IZ53" s="117"/>
      <c r="JA53" s="117"/>
      <c r="JB53" s="118"/>
      <c r="JC53" s="126">
        <f>データ!BV7</f>
        <v>12369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12227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11248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13697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15586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3"/>
      <c r="NE53" s="114"/>
      <c r="NF53" s="114"/>
      <c r="NG53" s="114"/>
      <c r="NH53" s="114"/>
      <c r="NI53" s="114"/>
      <c r="NJ53" s="114"/>
      <c r="NK53" s="114"/>
      <c r="NL53" s="114"/>
      <c r="NM53" s="114"/>
      <c r="NN53" s="114"/>
      <c r="NO53" s="114"/>
      <c r="NP53" s="114"/>
      <c r="NQ53" s="114"/>
      <c r="NR53" s="115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3"/>
      <c r="NE54" s="114"/>
      <c r="NF54" s="114"/>
      <c r="NG54" s="114"/>
      <c r="NH54" s="114"/>
      <c r="NI54" s="114"/>
      <c r="NJ54" s="114"/>
      <c r="NK54" s="114"/>
      <c r="NL54" s="114"/>
      <c r="NM54" s="114"/>
      <c r="NN54" s="114"/>
      <c r="NO54" s="114"/>
      <c r="NP54" s="114"/>
      <c r="NQ54" s="114"/>
      <c r="NR54" s="115"/>
    </row>
    <row r="55" spans="1:382" ht="13.5" customHeight="1">
      <c r="A55" s="2"/>
      <c r="B55" s="23"/>
      <c r="C55" s="25"/>
      <c r="D55" s="5"/>
      <c r="E55" s="5"/>
      <c r="F55" s="5"/>
      <c r="G55" s="5"/>
      <c r="H55" s="127" t="s">
        <v>34</v>
      </c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25"/>
      <c r="DQ55" s="25"/>
      <c r="DR55" s="25"/>
      <c r="DS55" s="25"/>
      <c r="DT55" s="25"/>
      <c r="DU55" s="25"/>
      <c r="DV55" s="25"/>
      <c r="DW55" s="25"/>
      <c r="DX55" s="25"/>
      <c r="DY55" s="127" t="s">
        <v>35</v>
      </c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25"/>
      <c r="IH55" s="25"/>
      <c r="II55" s="25"/>
      <c r="IJ55" s="25"/>
      <c r="IK55" s="25"/>
      <c r="IL55" s="25"/>
      <c r="IM55" s="25"/>
      <c r="IN55" s="25"/>
      <c r="IO55" s="25"/>
      <c r="IP55" s="127" t="s">
        <v>36</v>
      </c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5"/>
      <c r="MX55" s="5"/>
      <c r="MY55" s="5"/>
      <c r="MZ55" s="25"/>
      <c r="NA55" s="25"/>
      <c r="NB55" s="24"/>
      <c r="NC55" s="2"/>
      <c r="ND55" s="113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5"/>
    </row>
    <row r="56" spans="1:382" ht="13.5" customHeight="1">
      <c r="A56" s="2"/>
      <c r="B56" s="23"/>
      <c r="C56" s="25"/>
      <c r="D56" s="5"/>
      <c r="E56" s="5"/>
      <c r="F56" s="5"/>
      <c r="G56" s="5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25"/>
      <c r="DQ56" s="25"/>
      <c r="DR56" s="25"/>
      <c r="DS56" s="25"/>
      <c r="DT56" s="25"/>
      <c r="DU56" s="25"/>
      <c r="DV56" s="25"/>
      <c r="DW56" s="25"/>
      <c r="DX56" s="25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25"/>
      <c r="IH56" s="25"/>
      <c r="II56" s="25"/>
      <c r="IJ56" s="25"/>
      <c r="IK56" s="25"/>
      <c r="IL56" s="25"/>
      <c r="IM56" s="25"/>
      <c r="IN56" s="25"/>
      <c r="IO56" s="25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127"/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7"/>
      <c r="JO56" s="127"/>
      <c r="JP56" s="127"/>
      <c r="JQ56" s="127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127"/>
      <c r="KC56" s="127"/>
      <c r="KD56" s="127"/>
      <c r="KE56" s="127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127"/>
      <c r="MU56" s="127"/>
      <c r="MV56" s="127"/>
      <c r="MW56" s="5"/>
      <c r="MX56" s="5"/>
      <c r="MY56" s="5"/>
      <c r="MZ56" s="25"/>
      <c r="NA56" s="25"/>
      <c r="NB56" s="24"/>
      <c r="NC56" s="2"/>
      <c r="ND56" s="113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5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3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5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3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5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3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5"/>
    </row>
    <row r="60" spans="1:382" ht="13.5" customHeight="1">
      <c r="A60" s="24"/>
      <c r="B60" s="20"/>
      <c r="C60" s="21"/>
      <c r="D60" s="21"/>
      <c r="E60" s="21"/>
      <c r="F60" s="21"/>
      <c r="G60" s="21"/>
      <c r="H60" s="107" t="s">
        <v>37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07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07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07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07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07"/>
      <c r="KY60" s="107"/>
      <c r="KZ60" s="107"/>
      <c r="LA60" s="107"/>
      <c r="LB60" s="107"/>
      <c r="LC60" s="107"/>
      <c r="LD60" s="107"/>
      <c r="LE60" s="107"/>
      <c r="LF60" s="107"/>
      <c r="LG60" s="107"/>
      <c r="LH60" s="107"/>
      <c r="LI60" s="107"/>
      <c r="LJ60" s="107"/>
      <c r="LK60" s="107"/>
      <c r="LL60" s="107"/>
      <c r="LM60" s="107"/>
      <c r="LN60" s="107"/>
      <c r="LO60" s="107"/>
      <c r="LP60" s="107"/>
      <c r="LQ60" s="107"/>
      <c r="LR60" s="107"/>
      <c r="LS60" s="107"/>
      <c r="LT60" s="107"/>
      <c r="LU60" s="107"/>
      <c r="LV60" s="107"/>
      <c r="LW60" s="107"/>
      <c r="LX60" s="107"/>
      <c r="LY60" s="107"/>
      <c r="LZ60" s="107"/>
      <c r="MA60" s="107"/>
      <c r="MB60" s="107"/>
      <c r="MC60" s="107"/>
      <c r="MD60" s="107"/>
      <c r="ME60" s="107"/>
      <c r="MF60" s="107"/>
      <c r="MG60" s="107"/>
      <c r="MH60" s="107"/>
      <c r="MI60" s="107"/>
      <c r="MJ60" s="107"/>
      <c r="MK60" s="107"/>
      <c r="ML60" s="107"/>
      <c r="MM60" s="107"/>
      <c r="MN60" s="107"/>
      <c r="MO60" s="107"/>
      <c r="MP60" s="107"/>
      <c r="MQ60" s="107"/>
      <c r="MR60" s="107"/>
      <c r="MS60" s="107"/>
      <c r="MT60" s="107"/>
      <c r="MU60" s="107"/>
      <c r="MV60" s="107"/>
      <c r="MW60" s="21"/>
      <c r="MX60" s="21"/>
      <c r="MY60" s="21"/>
      <c r="MZ60" s="21"/>
      <c r="NA60" s="21"/>
      <c r="NB60" s="22"/>
      <c r="NC60" s="2"/>
      <c r="ND60" s="113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5"/>
    </row>
    <row r="61" spans="1:382" ht="13.5" customHeight="1">
      <c r="A61" s="24"/>
      <c r="B61" s="20"/>
      <c r="C61" s="21"/>
      <c r="D61" s="21"/>
      <c r="E61" s="21"/>
      <c r="F61" s="21"/>
      <c r="G61" s="21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  <c r="FH61" s="108"/>
      <c r="FI61" s="108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08"/>
      <c r="FU61" s="108"/>
      <c r="FV61" s="108"/>
      <c r="FW61" s="108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08"/>
      <c r="GI61" s="108"/>
      <c r="GJ61" s="108"/>
      <c r="GK61" s="108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08"/>
      <c r="GW61" s="108"/>
      <c r="GX61" s="108"/>
      <c r="GY61" s="108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08"/>
      <c r="HK61" s="108"/>
      <c r="HL61" s="108"/>
      <c r="HM61" s="108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08"/>
      <c r="HY61" s="108"/>
      <c r="HZ61" s="108"/>
      <c r="IA61" s="108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08"/>
      <c r="IM61" s="108"/>
      <c r="IN61" s="108"/>
      <c r="IO61" s="108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08"/>
      <c r="JA61" s="108"/>
      <c r="JB61" s="108"/>
      <c r="JC61" s="108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08"/>
      <c r="JO61" s="108"/>
      <c r="JP61" s="108"/>
      <c r="JQ61" s="108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08"/>
      <c r="KC61" s="108"/>
      <c r="KD61" s="108"/>
      <c r="KE61" s="108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08"/>
      <c r="KQ61" s="108"/>
      <c r="KR61" s="108"/>
      <c r="KS61" s="108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08"/>
      <c r="LE61" s="108"/>
      <c r="LF61" s="108"/>
      <c r="LG61" s="108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08"/>
      <c r="LS61" s="108"/>
      <c r="LT61" s="108"/>
      <c r="LU61" s="108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08"/>
      <c r="MG61" s="108"/>
      <c r="MH61" s="108"/>
      <c r="MI61" s="108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08"/>
      <c r="MU61" s="108"/>
      <c r="MV61" s="108"/>
      <c r="MW61" s="21"/>
      <c r="MX61" s="21"/>
      <c r="MY61" s="21"/>
      <c r="MZ61" s="21"/>
      <c r="NA61" s="21"/>
      <c r="NB61" s="22"/>
      <c r="NC61" s="2"/>
      <c r="ND61" s="113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5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3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5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1" t="s">
        <v>38</v>
      </c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3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5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8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3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9" t="s">
        <v>39</v>
      </c>
      <c r="NE65" s="110"/>
      <c r="NF65" s="110"/>
      <c r="NG65" s="110"/>
      <c r="NH65" s="110"/>
      <c r="NI65" s="110"/>
      <c r="NJ65" s="110"/>
      <c r="NK65" s="110"/>
      <c r="NL65" s="110"/>
      <c r="NM65" s="110"/>
      <c r="NN65" s="110"/>
      <c r="NO65" s="110"/>
      <c r="NP65" s="110"/>
      <c r="NQ65" s="110"/>
      <c r="NR65" s="11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3" t="s">
        <v>133</v>
      </c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5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2">
        <f>データ!CM7</f>
        <v>0</v>
      </c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4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3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5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5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7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3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5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5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7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3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5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8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  <c r="FU70" s="139"/>
      <c r="FV70" s="139"/>
      <c r="FW70" s="140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3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5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3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5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1" t="s">
        <v>40</v>
      </c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3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5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3"/>
      <c r="NE73" s="114"/>
      <c r="NF73" s="114"/>
      <c r="NG73" s="114"/>
      <c r="NH73" s="114"/>
      <c r="NI73" s="114"/>
      <c r="NJ73" s="114"/>
      <c r="NK73" s="114"/>
      <c r="NL73" s="114"/>
      <c r="NM73" s="114"/>
      <c r="NN73" s="114"/>
      <c r="NO73" s="114"/>
      <c r="NP73" s="114"/>
      <c r="NQ73" s="114"/>
      <c r="NR73" s="115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3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5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3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5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1">
        <f>データ!$B$11</f>
        <v>40909</v>
      </c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3"/>
      <c r="AG76" s="141">
        <f>データ!$C$11</f>
        <v>41275</v>
      </c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3"/>
      <c r="AV76" s="141">
        <f>データ!$D$11</f>
        <v>41640</v>
      </c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3"/>
      <c r="BK76" s="141">
        <f>データ!$E$11</f>
        <v>42005</v>
      </c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3"/>
      <c r="BZ76" s="141">
        <f>データ!$F$11</f>
        <v>42370</v>
      </c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3"/>
      <c r="CO76" s="5"/>
      <c r="CP76" s="5"/>
      <c r="CQ76" s="5"/>
      <c r="CR76" s="5"/>
      <c r="CS76" s="5"/>
      <c r="CT76" s="5"/>
      <c r="CU76" s="5"/>
      <c r="CV76" s="132">
        <f>データ!CN7</f>
        <v>266963</v>
      </c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4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1">
        <f>データ!$B$11</f>
        <v>40909</v>
      </c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2"/>
      <c r="GY76" s="142"/>
      <c r="GZ76" s="143"/>
      <c r="HA76" s="141">
        <f>データ!$C$11</f>
        <v>41275</v>
      </c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2"/>
      <c r="HO76" s="143"/>
      <c r="HP76" s="141">
        <f>データ!$D$11</f>
        <v>41640</v>
      </c>
      <c r="HQ76" s="142"/>
      <c r="HR76" s="142"/>
      <c r="HS76" s="142"/>
      <c r="HT76" s="142"/>
      <c r="HU76" s="142"/>
      <c r="HV76" s="142"/>
      <c r="HW76" s="142"/>
      <c r="HX76" s="142"/>
      <c r="HY76" s="142"/>
      <c r="HZ76" s="142"/>
      <c r="IA76" s="142"/>
      <c r="IB76" s="142"/>
      <c r="IC76" s="142"/>
      <c r="ID76" s="143"/>
      <c r="IE76" s="141">
        <f>データ!$E$11</f>
        <v>42005</v>
      </c>
      <c r="IF76" s="142"/>
      <c r="IG76" s="142"/>
      <c r="IH76" s="142"/>
      <c r="II76" s="142"/>
      <c r="IJ76" s="142"/>
      <c r="IK76" s="142"/>
      <c r="IL76" s="142"/>
      <c r="IM76" s="142"/>
      <c r="IN76" s="142"/>
      <c r="IO76" s="142"/>
      <c r="IP76" s="142"/>
      <c r="IQ76" s="142"/>
      <c r="IR76" s="142"/>
      <c r="IS76" s="143"/>
      <c r="IT76" s="141">
        <f>データ!$F$11</f>
        <v>42370</v>
      </c>
      <c r="IU76" s="142"/>
      <c r="IV76" s="142"/>
      <c r="IW76" s="142"/>
      <c r="IX76" s="142"/>
      <c r="IY76" s="142"/>
      <c r="IZ76" s="142"/>
      <c r="JA76" s="142"/>
      <c r="JB76" s="142"/>
      <c r="JC76" s="142"/>
      <c r="JD76" s="142"/>
      <c r="JE76" s="142"/>
      <c r="JF76" s="142"/>
      <c r="JG76" s="142"/>
      <c r="JH76" s="143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1">
        <f>データ!$B$11</f>
        <v>40909</v>
      </c>
      <c r="KB76" s="142"/>
      <c r="KC76" s="142"/>
      <c r="KD76" s="142"/>
      <c r="KE76" s="142"/>
      <c r="KF76" s="142"/>
      <c r="KG76" s="142"/>
      <c r="KH76" s="142"/>
      <c r="KI76" s="142"/>
      <c r="KJ76" s="142"/>
      <c r="KK76" s="142"/>
      <c r="KL76" s="142"/>
      <c r="KM76" s="142"/>
      <c r="KN76" s="142"/>
      <c r="KO76" s="143"/>
      <c r="KP76" s="141">
        <f>データ!$C$11</f>
        <v>41275</v>
      </c>
      <c r="KQ76" s="142"/>
      <c r="KR76" s="142"/>
      <c r="KS76" s="142"/>
      <c r="KT76" s="142"/>
      <c r="KU76" s="142"/>
      <c r="KV76" s="142"/>
      <c r="KW76" s="142"/>
      <c r="KX76" s="142"/>
      <c r="KY76" s="142"/>
      <c r="KZ76" s="142"/>
      <c r="LA76" s="142"/>
      <c r="LB76" s="142"/>
      <c r="LC76" s="142"/>
      <c r="LD76" s="143"/>
      <c r="LE76" s="141">
        <f>データ!$D$11</f>
        <v>41640</v>
      </c>
      <c r="LF76" s="142"/>
      <c r="LG76" s="142"/>
      <c r="LH76" s="142"/>
      <c r="LI76" s="142"/>
      <c r="LJ76" s="142"/>
      <c r="LK76" s="142"/>
      <c r="LL76" s="142"/>
      <c r="LM76" s="142"/>
      <c r="LN76" s="142"/>
      <c r="LO76" s="142"/>
      <c r="LP76" s="142"/>
      <c r="LQ76" s="142"/>
      <c r="LR76" s="142"/>
      <c r="LS76" s="143"/>
      <c r="LT76" s="141">
        <f>データ!$E$11</f>
        <v>42005</v>
      </c>
      <c r="LU76" s="142"/>
      <c r="LV76" s="142"/>
      <c r="LW76" s="142"/>
      <c r="LX76" s="142"/>
      <c r="LY76" s="142"/>
      <c r="LZ76" s="142"/>
      <c r="MA76" s="142"/>
      <c r="MB76" s="142"/>
      <c r="MC76" s="142"/>
      <c r="MD76" s="142"/>
      <c r="ME76" s="142"/>
      <c r="MF76" s="142"/>
      <c r="MG76" s="142"/>
      <c r="MH76" s="143"/>
      <c r="MI76" s="141">
        <f>データ!$F$11</f>
        <v>42370</v>
      </c>
      <c r="MJ76" s="142"/>
      <c r="MK76" s="142"/>
      <c r="ML76" s="142"/>
      <c r="MM76" s="142"/>
      <c r="MN76" s="142"/>
      <c r="MO76" s="142"/>
      <c r="MP76" s="142"/>
      <c r="MQ76" s="142"/>
      <c r="MR76" s="142"/>
      <c r="MS76" s="142"/>
      <c r="MT76" s="142"/>
      <c r="MU76" s="142"/>
      <c r="MV76" s="142"/>
      <c r="MW76" s="143"/>
      <c r="MX76" s="5"/>
      <c r="MY76" s="5"/>
      <c r="MZ76" s="5"/>
      <c r="NA76" s="5"/>
      <c r="NB76" s="5"/>
      <c r="NC76" s="45"/>
      <c r="ND76" s="113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5"/>
    </row>
    <row r="77" spans="1:382" ht="13.5" customHeight="1">
      <c r="A77" s="2"/>
      <c r="B77" s="23"/>
      <c r="C77" s="5"/>
      <c r="D77" s="5"/>
      <c r="E77" s="5"/>
      <c r="F77" s="5"/>
      <c r="I77" s="144" t="s">
        <v>27</v>
      </c>
      <c r="J77" s="144"/>
      <c r="K77" s="144"/>
      <c r="L77" s="144"/>
      <c r="M77" s="144"/>
      <c r="N77" s="144"/>
      <c r="O77" s="144"/>
      <c r="P77" s="144"/>
      <c r="Q77" s="144"/>
      <c r="R77" s="123" t="str">
        <f>データ!CB7</f>
        <v xml:space="preserve"> </v>
      </c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5"/>
      <c r="AG77" s="123" t="str">
        <f>データ!CC7</f>
        <v xml:space="preserve"> </v>
      </c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5"/>
      <c r="AV77" s="123" t="str">
        <f>データ!CD7</f>
        <v xml:space="preserve"> </v>
      </c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5"/>
      <c r="BK77" s="123" t="str">
        <f>データ!CE7</f>
        <v xml:space="preserve"> </v>
      </c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5"/>
      <c r="BZ77" s="123" t="str">
        <f>データ!CF7</f>
        <v xml:space="preserve"> </v>
      </c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5"/>
      <c r="CO77" s="5"/>
      <c r="CP77" s="5"/>
      <c r="CQ77" s="5"/>
      <c r="CR77" s="5"/>
      <c r="CS77" s="5"/>
      <c r="CT77" s="5"/>
      <c r="CU77" s="5"/>
      <c r="CV77" s="135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7"/>
      <c r="FY77" s="5"/>
      <c r="FZ77" s="5"/>
      <c r="GA77" s="5"/>
      <c r="GB77" s="5"/>
      <c r="GC77" s="144" t="s">
        <v>27</v>
      </c>
      <c r="GD77" s="144"/>
      <c r="GE77" s="144"/>
      <c r="GF77" s="144"/>
      <c r="GG77" s="144"/>
      <c r="GH77" s="144"/>
      <c r="GI77" s="144"/>
      <c r="GJ77" s="144"/>
      <c r="GK77" s="144"/>
      <c r="GL77" s="123" t="str">
        <f>データ!CO7</f>
        <v xml:space="preserve"> </v>
      </c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5"/>
      <c r="HA77" s="123" t="str">
        <f>データ!CP7</f>
        <v xml:space="preserve"> </v>
      </c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5"/>
      <c r="HP77" s="123" t="str">
        <f>データ!CQ7</f>
        <v xml:space="preserve"> </v>
      </c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5"/>
      <c r="IE77" s="123" t="str">
        <f>データ!CR7</f>
        <v xml:space="preserve"> </v>
      </c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5"/>
      <c r="IT77" s="123" t="str">
        <f>データ!CS7</f>
        <v xml:space="preserve"> </v>
      </c>
      <c r="IU77" s="124"/>
      <c r="IV77" s="124"/>
      <c r="IW77" s="124"/>
      <c r="IX77" s="124"/>
      <c r="IY77" s="124"/>
      <c r="IZ77" s="124"/>
      <c r="JA77" s="124"/>
      <c r="JB77" s="124"/>
      <c r="JC77" s="124"/>
      <c r="JD77" s="124"/>
      <c r="JE77" s="124"/>
      <c r="JF77" s="124"/>
      <c r="JG77" s="124"/>
      <c r="JH77" s="125"/>
      <c r="JL77" s="5"/>
      <c r="JM77" s="5"/>
      <c r="JN77" s="5"/>
      <c r="JO77" s="5"/>
      <c r="JP77" s="5"/>
      <c r="JQ77" s="5"/>
      <c r="JR77" s="144" t="s">
        <v>27</v>
      </c>
      <c r="JS77" s="144"/>
      <c r="JT77" s="144"/>
      <c r="JU77" s="144"/>
      <c r="JV77" s="144"/>
      <c r="JW77" s="144"/>
      <c r="JX77" s="144"/>
      <c r="JY77" s="144"/>
      <c r="JZ77" s="144"/>
      <c r="KA77" s="123">
        <f>データ!CZ7</f>
        <v>148.5</v>
      </c>
      <c r="KB77" s="124"/>
      <c r="KC77" s="124"/>
      <c r="KD77" s="124"/>
      <c r="KE77" s="124"/>
      <c r="KF77" s="124"/>
      <c r="KG77" s="124"/>
      <c r="KH77" s="124"/>
      <c r="KI77" s="124"/>
      <c r="KJ77" s="124"/>
      <c r="KK77" s="124"/>
      <c r="KL77" s="124"/>
      <c r="KM77" s="124"/>
      <c r="KN77" s="124"/>
      <c r="KO77" s="125"/>
      <c r="KP77" s="123">
        <f>データ!DA7</f>
        <v>0</v>
      </c>
      <c r="KQ77" s="124"/>
      <c r="KR77" s="124"/>
      <c r="KS77" s="124"/>
      <c r="KT77" s="124"/>
      <c r="KU77" s="124"/>
      <c r="KV77" s="124"/>
      <c r="KW77" s="124"/>
      <c r="KX77" s="124"/>
      <c r="KY77" s="124"/>
      <c r="KZ77" s="124"/>
      <c r="LA77" s="124"/>
      <c r="LB77" s="124"/>
      <c r="LC77" s="124"/>
      <c r="LD77" s="125"/>
      <c r="LE77" s="123">
        <f>データ!DB7</f>
        <v>0</v>
      </c>
      <c r="LF77" s="124"/>
      <c r="LG77" s="124"/>
      <c r="LH77" s="124"/>
      <c r="LI77" s="124"/>
      <c r="LJ77" s="124"/>
      <c r="LK77" s="124"/>
      <c r="LL77" s="124"/>
      <c r="LM77" s="124"/>
      <c r="LN77" s="124"/>
      <c r="LO77" s="124"/>
      <c r="LP77" s="124"/>
      <c r="LQ77" s="124"/>
      <c r="LR77" s="124"/>
      <c r="LS77" s="125"/>
      <c r="LT77" s="123">
        <f>データ!DC7</f>
        <v>0</v>
      </c>
      <c r="LU77" s="124"/>
      <c r="LV77" s="124"/>
      <c r="LW77" s="124"/>
      <c r="LX77" s="124"/>
      <c r="LY77" s="124"/>
      <c r="LZ77" s="124"/>
      <c r="MA77" s="124"/>
      <c r="MB77" s="124"/>
      <c r="MC77" s="124"/>
      <c r="MD77" s="124"/>
      <c r="ME77" s="124"/>
      <c r="MF77" s="124"/>
      <c r="MG77" s="124"/>
      <c r="MH77" s="125"/>
      <c r="MI77" s="123">
        <f>データ!DD7</f>
        <v>0</v>
      </c>
      <c r="MJ77" s="124"/>
      <c r="MK77" s="124"/>
      <c r="ML77" s="124"/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5"/>
      <c r="MX77" s="5"/>
      <c r="MY77" s="5"/>
      <c r="MZ77" s="5"/>
      <c r="NA77" s="5"/>
      <c r="NB77" s="5"/>
      <c r="NC77" s="45"/>
      <c r="ND77" s="113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5"/>
    </row>
    <row r="78" spans="1:382" ht="13.5" customHeight="1">
      <c r="A78" s="2"/>
      <c r="B78" s="23"/>
      <c r="C78" s="5"/>
      <c r="D78" s="5"/>
      <c r="E78" s="5"/>
      <c r="F78" s="5"/>
      <c r="I78" s="144" t="s">
        <v>29</v>
      </c>
      <c r="J78" s="144"/>
      <c r="K78" s="144"/>
      <c r="L78" s="144"/>
      <c r="M78" s="144"/>
      <c r="N78" s="144"/>
      <c r="O78" s="144"/>
      <c r="P78" s="144"/>
      <c r="Q78" s="144"/>
      <c r="R78" s="123" t="str">
        <f>データ!CG7</f>
        <v xml:space="preserve"> </v>
      </c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5"/>
      <c r="AG78" s="123" t="str">
        <f>データ!CH7</f>
        <v xml:space="preserve"> </v>
      </c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5"/>
      <c r="AV78" s="123" t="str">
        <f>データ!CI7</f>
        <v xml:space="preserve"> </v>
      </c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5"/>
      <c r="BK78" s="123" t="str">
        <f>データ!CJ7</f>
        <v xml:space="preserve"> </v>
      </c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5"/>
      <c r="BZ78" s="123" t="str">
        <f>データ!CK7</f>
        <v xml:space="preserve"> </v>
      </c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5"/>
      <c r="CO78" s="5"/>
      <c r="CP78" s="5"/>
      <c r="CQ78" s="5"/>
      <c r="CR78" s="5"/>
      <c r="CS78" s="5"/>
      <c r="CT78" s="5"/>
      <c r="CU78" s="5"/>
      <c r="CV78" s="135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7"/>
      <c r="FY78" s="5"/>
      <c r="FZ78" s="5"/>
      <c r="GA78" s="5"/>
      <c r="GB78" s="5"/>
      <c r="GC78" s="144" t="s">
        <v>29</v>
      </c>
      <c r="GD78" s="144"/>
      <c r="GE78" s="144"/>
      <c r="GF78" s="144"/>
      <c r="GG78" s="144"/>
      <c r="GH78" s="144"/>
      <c r="GI78" s="144"/>
      <c r="GJ78" s="144"/>
      <c r="GK78" s="144"/>
      <c r="GL78" s="123" t="str">
        <f>データ!CT7</f>
        <v xml:space="preserve"> </v>
      </c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5"/>
      <c r="HA78" s="123" t="str">
        <f>データ!CU7</f>
        <v xml:space="preserve"> </v>
      </c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5"/>
      <c r="HP78" s="123" t="str">
        <f>データ!CV7</f>
        <v xml:space="preserve"> </v>
      </c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5"/>
      <c r="IE78" s="123" t="str">
        <f>データ!CW7</f>
        <v xml:space="preserve"> </v>
      </c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5"/>
      <c r="IT78" s="123" t="str">
        <f>データ!CX7</f>
        <v xml:space="preserve"> </v>
      </c>
      <c r="IU78" s="124"/>
      <c r="IV78" s="124"/>
      <c r="IW78" s="124"/>
      <c r="IX78" s="124"/>
      <c r="IY78" s="124"/>
      <c r="IZ78" s="124"/>
      <c r="JA78" s="124"/>
      <c r="JB78" s="124"/>
      <c r="JC78" s="124"/>
      <c r="JD78" s="124"/>
      <c r="JE78" s="124"/>
      <c r="JF78" s="124"/>
      <c r="JG78" s="124"/>
      <c r="JH78" s="125"/>
      <c r="JL78" s="5"/>
      <c r="JM78" s="5"/>
      <c r="JN78" s="5"/>
      <c r="JO78" s="5"/>
      <c r="JP78" s="5"/>
      <c r="JQ78" s="5"/>
      <c r="JR78" s="144" t="s">
        <v>29</v>
      </c>
      <c r="JS78" s="144"/>
      <c r="JT78" s="144"/>
      <c r="JU78" s="144"/>
      <c r="JV78" s="144"/>
      <c r="JW78" s="144"/>
      <c r="JX78" s="144"/>
      <c r="JY78" s="144"/>
      <c r="JZ78" s="144"/>
      <c r="KA78" s="123">
        <f>データ!DE7</f>
        <v>329.2</v>
      </c>
      <c r="KB78" s="124"/>
      <c r="KC78" s="124"/>
      <c r="KD78" s="124"/>
      <c r="KE78" s="124"/>
      <c r="KF78" s="124"/>
      <c r="KG78" s="124"/>
      <c r="KH78" s="124"/>
      <c r="KI78" s="124"/>
      <c r="KJ78" s="124"/>
      <c r="KK78" s="124"/>
      <c r="KL78" s="124"/>
      <c r="KM78" s="124"/>
      <c r="KN78" s="124"/>
      <c r="KO78" s="125"/>
      <c r="KP78" s="123">
        <f>データ!DF7</f>
        <v>205.4</v>
      </c>
      <c r="KQ78" s="124"/>
      <c r="KR78" s="124"/>
      <c r="KS78" s="124"/>
      <c r="KT78" s="124"/>
      <c r="KU78" s="124"/>
      <c r="KV78" s="124"/>
      <c r="KW78" s="124"/>
      <c r="KX78" s="124"/>
      <c r="KY78" s="124"/>
      <c r="KZ78" s="124"/>
      <c r="LA78" s="124"/>
      <c r="LB78" s="124"/>
      <c r="LC78" s="124"/>
      <c r="LD78" s="125"/>
      <c r="LE78" s="123">
        <f>データ!DG7</f>
        <v>155</v>
      </c>
      <c r="LF78" s="124"/>
      <c r="LG78" s="124"/>
      <c r="LH78" s="124"/>
      <c r="LI78" s="124"/>
      <c r="LJ78" s="124"/>
      <c r="LK78" s="124"/>
      <c r="LL78" s="124"/>
      <c r="LM78" s="124"/>
      <c r="LN78" s="124"/>
      <c r="LO78" s="124"/>
      <c r="LP78" s="124"/>
      <c r="LQ78" s="124"/>
      <c r="LR78" s="124"/>
      <c r="LS78" s="125"/>
      <c r="LT78" s="123">
        <f>データ!DH7</f>
        <v>181.2</v>
      </c>
      <c r="LU78" s="124"/>
      <c r="LV78" s="124"/>
      <c r="LW78" s="124"/>
      <c r="LX78" s="124"/>
      <c r="LY78" s="124"/>
      <c r="LZ78" s="124"/>
      <c r="MA78" s="124"/>
      <c r="MB78" s="124"/>
      <c r="MC78" s="124"/>
      <c r="MD78" s="124"/>
      <c r="ME78" s="124"/>
      <c r="MF78" s="124"/>
      <c r="MG78" s="124"/>
      <c r="MH78" s="125"/>
      <c r="MI78" s="123">
        <f>データ!DI7</f>
        <v>152.4</v>
      </c>
      <c r="MJ78" s="124"/>
      <c r="MK78" s="124"/>
      <c r="ML78" s="124"/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5"/>
      <c r="MX78" s="5"/>
      <c r="MY78" s="5"/>
      <c r="MZ78" s="5"/>
      <c r="NA78" s="5"/>
      <c r="NB78" s="5"/>
      <c r="NC78" s="45"/>
      <c r="ND78" s="113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5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8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39"/>
      <c r="DM79" s="139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40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3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5"/>
    </row>
    <row r="80" spans="1:382" ht="13.5" customHeight="1">
      <c r="A80" s="2"/>
      <c r="B80" s="23"/>
      <c r="C80" s="25"/>
      <c r="D80" s="5"/>
      <c r="E80" s="5"/>
      <c r="F80" s="5"/>
      <c r="G80" s="5"/>
      <c r="H80" s="127" t="s">
        <v>41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7" t="s">
        <v>42</v>
      </c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5"/>
      <c r="JN80" s="5"/>
      <c r="JO80" s="5"/>
      <c r="JP80" s="127" t="s">
        <v>43</v>
      </c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25"/>
      <c r="NA80" s="25"/>
      <c r="NB80" s="24"/>
      <c r="NC80" s="2"/>
      <c r="ND80" s="113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5"/>
    </row>
    <row r="81" spans="1:382" ht="13.5" customHeight="1">
      <c r="A81" s="2"/>
      <c r="B81" s="23"/>
      <c r="C81" s="25"/>
      <c r="D81" s="5"/>
      <c r="E81" s="5"/>
      <c r="F81" s="5"/>
      <c r="G81" s="5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27"/>
      <c r="IM81" s="127"/>
      <c r="IN81" s="127"/>
      <c r="IO81" s="127"/>
      <c r="IP81" s="127"/>
      <c r="IQ81" s="127"/>
      <c r="IR81" s="127"/>
      <c r="IS81" s="127"/>
      <c r="IT81" s="127"/>
      <c r="IU81" s="127"/>
      <c r="IV81" s="127"/>
      <c r="IW81" s="127"/>
      <c r="IX81" s="127"/>
      <c r="IY81" s="127"/>
      <c r="IZ81" s="127"/>
      <c r="JA81" s="127"/>
      <c r="JB81" s="127"/>
      <c r="JC81" s="127"/>
      <c r="JD81" s="127"/>
      <c r="JE81" s="127"/>
      <c r="JF81" s="127"/>
      <c r="JG81" s="127"/>
      <c r="JH81" s="127"/>
      <c r="JI81" s="127"/>
      <c r="JJ81" s="127"/>
      <c r="JK81" s="127"/>
      <c r="JL81" s="127"/>
      <c r="JM81" s="5"/>
      <c r="JN81" s="5"/>
      <c r="JO81" s="5"/>
      <c r="JP81" s="127"/>
      <c r="JQ81" s="127"/>
      <c r="JR81" s="127"/>
      <c r="JS81" s="127"/>
      <c r="JT81" s="127"/>
      <c r="JU81" s="127"/>
      <c r="JV81" s="127"/>
      <c r="JW81" s="127"/>
      <c r="JX81" s="127"/>
      <c r="JY81" s="127"/>
      <c r="JZ81" s="127"/>
      <c r="KA81" s="127"/>
      <c r="KB81" s="127"/>
      <c r="KC81" s="127"/>
      <c r="KD81" s="127"/>
      <c r="KE81" s="127"/>
      <c r="KF81" s="127"/>
      <c r="KG81" s="127"/>
      <c r="KH81" s="127"/>
      <c r="KI81" s="127"/>
      <c r="KJ81" s="127"/>
      <c r="KK81" s="127"/>
      <c r="KL81" s="127"/>
      <c r="KM81" s="127"/>
      <c r="KN81" s="127"/>
      <c r="KO81" s="127"/>
      <c r="KP81" s="127"/>
      <c r="KQ81" s="127"/>
      <c r="KR81" s="127"/>
      <c r="KS81" s="127"/>
      <c r="KT81" s="127"/>
      <c r="KU81" s="127"/>
      <c r="KV81" s="127"/>
      <c r="KW81" s="127"/>
      <c r="KX81" s="127"/>
      <c r="KY81" s="127"/>
      <c r="KZ81" s="127"/>
      <c r="LA81" s="127"/>
      <c r="LB81" s="127"/>
      <c r="LC81" s="127"/>
      <c r="LD81" s="127"/>
      <c r="LE81" s="127"/>
      <c r="LF81" s="127"/>
      <c r="LG81" s="127"/>
      <c r="LH81" s="127"/>
      <c r="LI81" s="127"/>
      <c r="LJ81" s="127"/>
      <c r="LK81" s="127"/>
      <c r="LL81" s="127"/>
      <c r="LM81" s="127"/>
      <c r="LN81" s="127"/>
      <c r="LO81" s="127"/>
      <c r="LP81" s="127"/>
      <c r="LQ81" s="127"/>
      <c r="LR81" s="127"/>
      <c r="LS81" s="127"/>
      <c r="LT81" s="127"/>
      <c r="LU81" s="127"/>
      <c r="LV81" s="127"/>
      <c r="LW81" s="127"/>
      <c r="LX81" s="127"/>
      <c r="LY81" s="127"/>
      <c r="LZ81" s="127"/>
      <c r="MA81" s="127"/>
      <c r="MB81" s="127"/>
      <c r="MC81" s="127"/>
      <c r="MD81" s="127"/>
      <c r="ME81" s="127"/>
      <c r="MF81" s="127"/>
      <c r="MG81" s="127"/>
      <c r="MH81" s="127"/>
      <c r="MI81" s="127"/>
      <c r="MJ81" s="127"/>
      <c r="MK81" s="127"/>
      <c r="ML81" s="127"/>
      <c r="MM81" s="127"/>
      <c r="MN81" s="127"/>
      <c r="MO81" s="127"/>
      <c r="MP81" s="127"/>
      <c r="MQ81" s="127"/>
      <c r="MR81" s="127"/>
      <c r="MS81" s="127"/>
      <c r="MT81" s="127"/>
      <c r="MU81" s="127"/>
      <c r="MV81" s="127"/>
      <c r="MW81" s="127"/>
      <c r="MX81" s="127"/>
      <c r="MY81" s="127"/>
      <c r="MZ81" s="25"/>
      <c r="NA81" s="25"/>
      <c r="NB81" s="24"/>
      <c r="NC81" s="2"/>
      <c r="ND81" s="113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5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8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30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JFd8ORhNmL6YNkaBdmI3/jK1a0fKbuXeXKzHm0POU+L22ToBDMIRGFJYJTj1Rl5dNdupOu3esGS/T1WCmXl44g==" saltValue="4AJql6Lv7uUJDuJoFNemuQ==" spinCount="100000" sheet="1" objects="1" scenarios="1" formatCells="0" formatColumns="0" formatRows="0"/>
  <mergeCells count="213">
    <mergeCell ref="ND66:NR82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ND65:NR65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GC78:GK78"/>
    <mergeCell ref="GL78:GZ78"/>
    <mergeCell ref="IE77:IS77"/>
    <mergeCell ref="GQ52:HI52"/>
    <mergeCell ref="H60:MV61"/>
    <mergeCell ref="CV63:FW66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JC53:JU53"/>
    <mergeCell ref="JV53:KN53"/>
    <mergeCell ref="KO53:LG53"/>
    <mergeCell ref="LH53:LZ53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ND49:NR64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LH32:LZ3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FX52:GP52"/>
    <mergeCell ref="ND32:NR47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ND15:NR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HX8:JP8"/>
    <mergeCell ref="ND9:NE9"/>
    <mergeCell ref="FJ8:GX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8" t="s">
        <v>67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0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45" t="s">
        <v>72</v>
      </c>
      <c r="Z4" s="146"/>
      <c r="AA4" s="146"/>
      <c r="AB4" s="146"/>
      <c r="AC4" s="146"/>
      <c r="AD4" s="146"/>
      <c r="AE4" s="146"/>
      <c r="AF4" s="146"/>
      <c r="AG4" s="146"/>
      <c r="AH4" s="146"/>
      <c r="AI4" s="147"/>
      <c r="AJ4" s="152" t="s">
        <v>73</v>
      </c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3" t="s">
        <v>74</v>
      </c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 t="s">
        <v>75</v>
      </c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3" t="s">
        <v>76</v>
      </c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 t="s">
        <v>77</v>
      </c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4" t="s">
        <v>78</v>
      </c>
      <c r="CN4" s="154" t="s">
        <v>79</v>
      </c>
      <c r="CO4" s="145" t="s">
        <v>80</v>
      </c>
      <c r="CP4" s="146"/>
      <c r="CQ4" s="146"/>
      <c r="CR4" s="146"/>
      <c r="CS4" s="146"/>
      <c r="CT4" s="146"/>
      <c r="CU4" s="146"/>
      <c r="CV4" s="146"/>
      <c r="CW4" s="146"/>
      <c r="CX4" s="146"/>
      <c r="CY4" s="147"/>
      <c r="CZ4" s="152" t="s">
        <v>81</v>
      </c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45" t="s">
        <v>82</v>
      </c>
      <c r="DL4" s="146"/>
      <c r="DM4" s="146"/>
      <c r="DN4" s="146"/>
      <c r="DO4" s="146"/>
      <c r="DP4" s="146"/>
      <c r="DQ4" s="146"/>
      <c r="DR4" s="146"/>
      <c r="DS4" s="146"/>
      <c r="DT4" s="146"/>
      <c r="DU4" s="147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5"/>
      <c r="CN5" s="155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281000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8</v>
      </c>
      <c r="H6" s="61" t="str">
        <f>SUBSTITUTE(H8,"　","")</f>
        <v>兵庫県神戸市</v>
      </c>
      <c r="I6" s="61" t="str">
        <f t="shared" si="1"/>
        <v>鈴蘭台駐車場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22</v>
      </c>
      <c r="S6" s="63" t="str">
        <f t="shared" si="1"/>
        <v>公共施設</v>
      </c>
      <c r="T6" s="63" t="str">
        <f t="shared" si="1"/>
        <v>無</v>
      </c>
      <c r="U6" s="64">
        <f t="shared" si="1"/>
        <v>3939</v>
      </c>
      <c r="V6" s="64">
        <f t="shared" si="1"/>
        <v>91</v>
      </c>
      <c r="W6" s="64">
        <f t="shared" si="1"/>
        <v>250</v>
      </c>
      <c r="X6" s="63" t="str">
        <f t="shared" si="1"/>
        <v>代行制</v>
      </c>
      <c r="Y6" s="65">
        <f>IF(Y8="-",NA(),Y8)</f>
        <v>62.3</v>
      </c>
      <c r="Z6" s="65">
        <f t="shared" ref="Z6:AH6" si="2">IF(Z8="-",NA(),Z8)</f>
        <v>77.7</v>
      </c>
      <c r="AA6" s="65">
        <f t="shared" si="2"/>
        <v>141.6</v>
      </c>
      <c r="AB6" s="65">
        <f t="shared" si="2"/>
        <v>148.5</v>
      </c>
      <c r="AC6" s="65">
        <f t="shared" si="2"/>
        <v>151.69999999999999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2.9</v>
      </c>
      <c r="AK6" s="65">
        <f t="shared" ref="AK6:AS6" si="3">IF(AK8="-",NA(),AK8)</f>
        <v>1.3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38</v>
      </c>
      <c r="AV6" s="66">
        <f t="shared" ref="AV6:BD6" si="4">IF(AV8="-",NA(),AV8)</f>
        <v>13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-64.3</v>
      </c>
      <c r="BG6" s="65">
        <f t="shared" ref="BG6:BO6" si="5">IF(BG8="-",NA(),BG8)</f>
        <v>-63.5</v>
      </c>
      <c r="BH6" s="65">
        <f t="shared" si="5"/>
        <v>-80.7</v>
      </c>
      <c r="BI6" s="65">
        <f t="shared" si="5"/>
        <v>-64.400000000000006</v>
      </c>
      <c r="BJ6" s="65">
        <f t="shared" si="5"/>
        <v>-58.8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17456</v>
      </c>
      <c r="BR6" s="66">
        <f t="shared" ref="BR6:BZ6" si="6">IF(BR8="-",NA(),BR8)</f>
        <v>19346</v>
      </c>
      <c r="BS6" s="66">
        <f t="shared" si="6"/>
        <v>16824</v>
      </c>
      <c r="BT6" s="66">
        <f t="shared" si="6"/>
        <v>19316</v>
      </c>
      <c r="BU6" s="66">
        <f t="shared" si="6"/>
        <v>20356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266963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148.5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222</v>
      </c>
      <c r="DL6" s="65">
        <f t="shared" ref="DL6:DT6" si="9">IF(DL8="-",NA(),DL8)</f>
        <v>220.9</v>
      </c>
      <c r="DM6" s="65">
        <f t="shared" si="9"/>
        <v>212.1</v>
      </c>
      <c r="DN6" s="65">
        <f t="shared" si="9"/>
        <v>228.6</v>
      </c>
      <c r="DO6" s="65">
        <f t="shared" si="9"/>
        <v>236.3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281000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8</v>
      </c>
      <c r="H7" s="61" t="str">
        <f t="shared" si="10"/>
        <v>兵庫県　神戸市</v>
      </c>
      <c r="I7" s="61" t="str">
        <f t="shared" si="10"/>
        <v>鈴蘭台駐車場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22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3939</v>
      </c>
      <c r="V7" s="64">
        <f t="shared" si="10"/>
        <v>91</v>
      </c>
      <c r="W7" s="64">
        <f t="shared" si="10"/>
        <v>250</v>
      </c>
      <c r="X7" s="63" t="str">
        <f t="shared" si="10"/>
        <v>代行制</v>
      </c>
      <c r="Y7" s="65">
        <f>Y8</f>
        <v>62.3</v>
      </c>
      <c r="Z7" s="65">
        <f t="shared" ref="Z7:AH7" si="11">Z8</f>
        <v>77.7</v>
      </c>
      <c r="AA7" s="65">
        <f t="shared" si="11"/>
        <v>141.6</v>
      </c>
      <c r="AB7" s="65">
        <f t="shared" si="11"/>
        <v>148.5</v>
      </c>
      <c r="AC7" s="65">
        <f t="shared" si="11"/>
        <v>151.69999999999999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2.9</v>
      </c>
      <c r="AK7" s="65">
        <f t="shared" ref="AK7:AS7" si="12">AK8</f>
        <v>1.3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38</v>
      </c>
      <c r="AV7" s="66">
        <f t="shared" ref="AV7:BD7" si="13">AV8</f>
        <v>13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-64.3</v>
      </c>
      <c r="BG7" s="65">
        <f t="shared" ref="BG7:BO7" si="14">BG8</f>
        <v>-63.5</v>
      </c>
      <c r="BH7" s="65">
        <f t="shared" si="14"/>
        <v>-80.7</v>
      </c>
      <c r="BI7" s="65">
        <f t="shared" si="14"/>
        <v>-64.400000000000006</v>
      </c>
      <c r="BJ7" s="65">
        <f t="shared" si="14"/>
        <v>-58.8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17456</v>
      </c>
      <c r="BR7" s="66">
        <f t="shared" ref="BR7:BZ7" si="15">BR8</f>
        <v>19346</v>
      </c>
      <c r="BS7" s="66">
        <f t="shared" si="15"/>
        <v>16824</v>
      </c>
      <c r="BT7" s="66">
        <f t="shared" si="15"/>
        <v>19316</v>
      </c>
      <c r="BU7" s="66">
        <f t="shared" si="15"/>
        <v>20356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266963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148.5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222</v>
      </c>
      <c r="DL7" s="65">
        <f t="shared" ref="DL7:DT7" si="17">DL8</f>
        <v>220.9</v>
      </c>
      <c r="DM7" s="65">
        <f t="shared" si="17"/>
        <v>212.1</v>
      </c>
      <c r="DN7" s="65">
        <f t="shared" si="17"/>
        <v>228.6</v>
      </c>
      <c r="DO7" s="65">
        <f t="shared" si="17"/>
        <v>236.3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281000</v>
      </c>
      <c r="D8" s="68">
        <v>47</v>
      </c>
      <c r="E8" s="68">
        <v>14</v>
      </c>
      <c r="F8" s="68">
        <v>0</v>
      </c>
      <c r="G8" s="68">
        <v>8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22</v>
      </c>
      <c r="S8" s="70" t="s">
        <v>122</v>
      </c>
      <c r="T8" s="70" t="s">
        <v>123</v>
      </c>
      <c r="U8" s="71">
        <v>3939</v>
      </c>
      <c r="V8" s="71">
        <v>91</v>
      </c>
      <c r="W8" s="71">
        <v>250</v>
      </c>
      <c r="X8" s="70" t="s">
        <v>124</v>
      </c>
      <c r="Y8" s="72">
        <v>62.3</v>
      </c>
      <c r="Z8" s="72">
        <v>77.7</v>
      </c>
      <c r="AA8" s="72">
        <v>141.6</v>
      </c>
      <c r="AB8" s="72">
        <v>148.5</v>
      </c>
      <c r="AC8" s="72">
        <v>151.69999999999999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2.9</v>
      </c>
      <c r="AK8" s="72">
        <v>1.3</v>
      </c>
      <c r="AL8" s="72">
        <v>0</v>
      </c>
      <c r="AM8" s="72">
        <v>0</v>
      </c>
      <c r="AN8" s="72">
        <v>0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38</v>
      </c>
      <c r="AV8" s="73">
        <v>13</v>
      </c>
      <c r="AW8" s="73">
        <v>0</v>
      </c>
      <c r="AX8" s="73">
        <v>0</v>
      </c>
      <c r="AY8" s="73">
        <v>0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-64.3</v>
      </c>
      <c r="BG8" s="72">
        <v>-63.5</v>
      </c>
      <c r="BH8" s="72">
        <v>-80.7</v>
      </c>
      <c r="BI8" s="72">
        <v>-64.400000000000006</v>
      </c>
      <c r="BJ8" s="72">
        <v>-58.8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17456</v>
      </c>
      <c r="BR8" s="73">
        <v>19346</v>
      </c>
      <c r="BS8" s="73">
        <v>16824</v>
      </c>
      <c r="BT8" s="74">
        <v>19316</v>
      </c>
      <c r="BU8" s="74">
        <v>20356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266963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148.5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222</v>
      </c>
      <c r="DL8" s="72">
        <v>220.9</v>
      </c>
      <c r="DM8" s="72">
        <v>212.1</v>
      </c>
      <c r="DN8" s="72">
        <v>228.6</v>
      </c>
      <c r="DO8" s="72">
        <v>236.3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2018-03-19T03:59:13Z</cp:lastPrinted>
  <dcterms:created xsi:type="dcterms:W3CDTF">2018-02-09T01:50:17Z</dcterms:created>
  <dcterms:modified xsi:type="dcterms:W3CDTF">2018-03-26T02:11:42Z</dcterms:modified>
  <cp:category/>
</cp:coreProperties>
</file>