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o1\04調査係\★経営比較分析表\★ H28決算（上水・下水・電気・バス・観光・駐車場）\H300313 ★公表に向けて（観光・駐車場）\01 事業係から提出\作業用\02政令市\28兵庫県神戸市-\"/>
    </mc:Choice>
  </mc:AlternateContent>
  <workbookProtection workbookPassword="B319" lockStructure="1"/>
  <bookViews>
    <workbookView xWindow="240" yWindow="60" windowWidth="14940" windowHeight="7872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JV32" i="4" s="1"/>
  <c r="DP7" i="5"/>
  <c r="JC32" i="4" s="1"/>
  <c r="DO7" i="5"/>
  <c r="DN7" i="5"/>
  <c r="DM7" i="5"/>
  <c r="DL7" i="5"/>
  <c r="JV31" i="4" s="1"/>
  <c r="DK7" i="5"/>
  <c r="DI7" i="5"/>
  <c r="DH7" i="5"/>
  <c r="LT78" i="4" s="1"/>
  <c r="DG7" i="5"/>
  <c r="LE78" i="4" s="1"/>
  <c r="DF7" i="5"/>
  <c r="DE7" i="5"/>
  <c r="DD7" i="5"/>
  <c r="MI77" i="4" s="1"/>
  <c r="DC7" i="5"/>
  <c r="LT77" i="4" s="1"/>
  <c r="DB7" i="5"/>
  <c r="DA7" i="5"/>
  <c r="CZ7" i="5"/>
  <c r="KA77" i="4" s="1"/>
  <c r="CN7" i="5"/>
  <c r="CV76" i="4" s="1"/>
  <c r="CM7" i="5"/>
  <c r="BZ7" i="5"/>
  <c r="BY7" i="5"/>
  <c r="LH53" i="4" s="1"/>
  <c r="BX7" i="5"/>
  <c r="KO53" i="4" s="1"/>
  <c r="BW7" i="5"/>
  <c r="BV7" i="5"/>
  <c r="BU7" i="5"/>
  <c r="MA52" i="4" s="1"/>
  <c r="BT7" i="5"/>
  <c r="LH52" i="4" s="1"/>
  <c r="BS7" i="5"/>
  <c r="BR7" i="5"/>
  <c r="BQ7" i="5"/>
  <c r="JC52" i="4" s="1"/>
  <c r="BO7" i="5"/>
  <c r="HJ53" i="4" s="1"/>
  <c r="BN7" i="5"/>
  <c r="BM7" i="5"/>
  <c r="BL7" i="5"/>
  <c r="FE53" i="4" s="1"/>
  <c r="BK7" i="5"/>
  <c r="EL53" i="4" s="1"/>
  <c r="BJ7" i="5"/>
  <c r="BI7" i="5"/>
  <c r="BH7" i="5"/>
  <c r="BG7" i="5"/>
  <c r="BF7" i="5"/>
  <c r="BD7" i="5"/>
  <c r="BC7" i="5"/>
  <c r="BZ53" i="4" s="1"/>
  <c r="BB7" i="5"/>
  <c r="BG53" i="4" s="1"/>
  <c r="BA7" i="5"/>
  <c r="AZ7" i="5"/>
  <c r="AY7" i="5"/>
  <c r="CS52" i="4" s="1"/>
  <c r="AX7" i="5"/>
  <c r="BZ52" i="4" s="1"/>
  <c r="AW7" i="5"/>
  <c r="AV7" i="5"/>
  <c r="AU7" i="5"/>
  <c r="U52" i="4" s="1"/>
  <c r="AS7" i="5"/>
  <c r="AR7" i="5"/>
  <c r="AQ7" i="5"/>
  <c r="AP7" i="5"/>
  <c r="FE32" i="4" s="1"/>
  <c r="AO7" i="5"/>
  <c r="AN7" i="5"/>
  <c r="AM7" i="5"/>
  <c r="AL7" i="5"/>
  <c r="FX31" i="4" s="1"/>
  <c r="AK7" i="5"/>
  <c r="FE31" i="4" s="1"/>
  <c r="AJ7" i="5"/>
  <c r="AH7" i="5"/>
  <c r="AG7" i="5"/>
  <c r="BZ32" i="4" s="1"/>
  <c r="AF7" i="5"/>
  <c r="BG32" i="4" s="1"/>
  <c r="AE7" i="5"/>
  <c r="AD7" i="5"/>
  <c r="AC7" i="5"/>
  <c r="CS31" i="4" s="1"/>
  <c r="AB7" i="5"/>
  <c r="BZ31" i="4" s="1"/>
  <c r="AA7" i="5"/>
  <c r="Z7" i="5"/>
  <c r="Y7" i="5"/>
  <c r="U31" i="4" s="1"/>
  <c r="X7" i="5"/>
  <c r="LJ10" i="4" s="1"/>
  <c r="W7" i="5"/>
  <c r="V7" i="5"/>
  <c r="U7" i="5"/>
  <c r="LJ8" i="4" s="1"/>
  <c r="T7" i="5"/>
  <c r="JQ8" i="4" s="1"/>
  <c r="S7" i="5"/>
  <c r="R7" i="5"/>
  <c r="Q7" i="5"/>
  <c r="CF10" i="4" s="1"/>
  <c r="P7" i="5"/>
  <c r="AQ10" i="4" s="1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MI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67" i="4"/>
  <c r="MA53" i="4"/>
  <c r="JV53" i="4"/>
  <c r="JC53" i="4"/>
  <c r="GQ53" i="4"/>
  <c r="FX53" i="4"/>
  <c r="CS53" i="4"/>
  <c r="AN53" i="4"/>
  <c r="U53" i="4"/>
  <c r="KO52" i="4"/>
  <c r="JV52" i="4"/>
  <c r="HJ52" i="4"/>
  <c r="GQ52" i="4"/>
  <c r="FX52" i="4"/>
  <c r="FE52" i="4"/>
  <c r="EL52" i="4"/>
  <c r="BG52" i="4"/>
  <c r="AN52" i="4"/>
  <c r="LH32" i="4"/>
  <c r="KO32" i="4"/>
  <c r="HJ32" i="4"/>
  <c r="GQ32" i="4"/>
  <c r="FX32" i="4"/>
  <c r="EL32" i="4"/>
  <c r="CS32" i="4"/>
  <c r="AN32" i="4"/>
  <c r="U32" i="4"/>
  <c r="MA31" i="4"/>
  <c r="LH31" i="4"/>
  <c r="KO31" i="4"/>
  <c r="JC31" i="4"/>
  <c r="HJ31" i="4"/>
  <c r="GQ31" i="4"/>
  <c r="EL31" i="4"/>
  <c r="BG31" i="4"/>
  <c r="AN31" i="4"/>
  <c r="JQ10" i="4"/>
  <c r="HX10" i="4"/>
  <c r="DU10" i="4"/>
  <c r="B10" i="4"/>
  <c r="HX8" i="4"/>
  <c r="DU8" i="4"/>
  <c r="CF8" i="4"/>
  <c r="AQ8" i="4"/>
  <c r="B8" i="4"/>
  <c r="B6" i="4"/>
  <c r="MI76" i="4" l="1"/>
  <c r="HJ51" i="4"/>
  <c r="MA30" i="4"/>
  <c r="CS30" i="4"/>
  <c r="BZ76" i="4"/>
  <c r="MA51" i="4"/>
  <c r="IT76" i="4"/>
  <c r="CS51" i="4"/>
  <c r="HJ30" i="4"/>
  <c r="C11" i="5"/>
  <c r="D11" i="5"/>
  <c r="E11" i="5"/>
  <c r="B11" i="5"/>
  <c r="BZ30" i="4" l="1"/>
  <c r="BK76" i="4"/>
  <c r="LH51" i="4"/>
  <c r="LT76" i="4"/>
  <c r="GQ51" i="4"/>
  <c r="LH30" i="4"/>
  <c r="IE76" i="4"/>
  <c r="BZ51" i="4"/>
  <c r="GQ30" i="4"/>
  <c r="HP76" i="4"/>
  <c r="BG30" i="4"/>
  <c r="KO30" i="4"/>
  <c r="FX30" i="4"/>
  <c r="AV76" i="4"/>
  <c r="KO51" i="4"/>
  <c r="LE76" i="4"/>
  <c r="FX51" i="4"/>
  <c r="BG51" i="4"/>
  <c r="HA76" i="4"/>
  <c r="AN51" i="4"/>
  <c r="FE30" i="4"/>
  <c r="FE51" i="4"/>
  <c r="AN30" i="4"/>
  <c r="AG76" i="4"/>
  <c r="KP76" i="4"/>
  <c r="JV51" i="4"/>
  <c r="JV30" i="4"/>
  <c r="R76" i="4"/>
  <c r="KA76" i="4"/>
  <c r="EL51" i="4"/>
  <c r="JC30" i="4"/>
  <c r="EL30" i="4"/>
  <c r="GL76" i="4"/>
  <c r="U51" i="4"/>
  <c r="U30" i="4"/>
  <c r="JC51" i="4"/>
</calcChain>
</file>

<file path=xl/sharedStrings.xml><?xml version="1.0" encoding="utf-8"?>
<sst xmlns="http://schemas.openxmlformats.org/spreadsheetml/2006/main" count="286" uniqueCount="136">
  <si>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</si>
  <si>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</si>
  <si>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</si>
  <si>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</si>
  <si>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</si>
  <si>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</si>
  <si>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</si>
  <si>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</si>
  <si>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</si>
  <si>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</si>
  <si>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</si>
  <si>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</si>
  <si>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</si>
  <si>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</si>
  <si>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</si>
  <si>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</si>
  <si>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</si>
  <si>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</si>
  <si>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</si>
  <si>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</si>
  <si>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</si>
  <si>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</si>
  <si>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</si>
  <si>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</si>
  <si>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</si>
  <si>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</si>
  <si>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</si>
  <si>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</si>
  <si>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</si>
  <si>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</si>
  <si>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</si>
  <si>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</si>
  <si>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</si>
  <si>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</si>
  <si>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</si>
  <si>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</si>
  <si>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</si>
  <si>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</si>
  <si>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</si>
  <si>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</si>
  <si>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</si>
  <si>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</si>
  <si>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</si>
  <si>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</si>
  <si>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</si>
  <si>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</si>
  <si>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</si>
  <si>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</si>
  <si>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</si>
  <si>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</si>
  <si>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</si>
  <si>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</si>
  <si>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</si>
  <si>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</si>
  <si>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</si>
  <si>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</si>
  <si>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</si>
  <si>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</si>
  <si>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</si>
  <si>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</si>
  <si>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</si>
  <si>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</si>
  <si>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</si>
  <si>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</si>
  <si>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</si>
  <si>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</si>
  <si>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</si>
  <si>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</si>
  <si>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</si>
  <si>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</si>
  <si>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</si>
  <si>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</si>
  <si>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</si>
  <si>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</si>
  <si>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</si>
  <si>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</si>
  <si>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</si>
  <si>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</si>
  <si>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</si>
  <si>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</si>
  <si>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</si>
  <si>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</si>
  <si>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</si>
  <si>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</si>
  <si>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</si>
  <si>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</si>
  <si>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</si>
  <si>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</si>
  <si>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</si>
  <si>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</si>
  <si>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</si>
  <si>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</si>
  <si>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</si>
  <si>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</si>
  <si>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</si>
  <si>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</si>
  <si>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</si>
  <si>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</si>
  <si>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</si>
  <si>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</si>
  <si>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</si>
  <si>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</si>
  <si>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</si>
  <si>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</si>
  <si>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</si>
  <si>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</si>
  <si>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</si>
  <si>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</si>
  <si>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</si>
  <si>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</si>
  <si>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</si>
  <si>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</si>
  <si>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</si>
  <si>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</si>
  <si>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兵庫県　神戸市</t>
  </si>
  <si>
    <t>新長田駅前駐車場</t>
  </si>
  <si>
    <t>法非適用</t>
  </si>
  <si>
    <t>駐車場整備事業</t>
  </si>
  <si>
    <t>-</t>
  </si>
  <si>
    <t>Ａ２Ｂ１</t>
  </si>
  <si>
    <t>該当数値なし</t>
  </si>
  <si>
    <t>都市計画駐車場</t>
  </si>
  <si>
    <t>地下式</t>
  </si>
  <si>
    <t>駅</t>
  </si>
  <si>
    <t>無</t>
  </si>
  <si>
    <t>代行制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</si>
  <si>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</si>
  <si>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</si>
  <si>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</si>
  <si>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</si>
  <si>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</si>
  <si>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①収益的収支比率について、類似施設平均を下回っており、赤字である。④売上高GOP比率、⑤EBITDAについても類似施設平均を下回っている。
周辺商業施設利用者の変化や、近隣民間駐車場との価格差が要因であると考えられ、経営状況の改善に向けた取り組みが必要である。</t>
    <rPh sb="1" eb="4">
      <t>シュウエキテキ</t>
    </rPh>
    <rPh sb="4" eb="6">
      <t>シュウシ</t>
    </rPh>
    <rPh sb="6" eb="8">
      <t>ヒリツ</t>
    </rPh>
    <rPh sb="13" eb="15">
      <t>ルイジ</t>
    </rPh>
    <rPh sb="15" eb="17">
      <t>シセツ</t>
    </rPh>
    <rPh sb="17" eb="19">
      <t>ヘイキン</t>
    </rPh>
    <rPh sb="20" eb="22">
      <t>シタマワ</t>
    </rPh>
    <rPh sb="27" eb="28">
      <t>アカ</t>
    </rPh>
    <rPh sb="28" eb="29">
      <t>ジ</t>
    </rPh>
    <rPh sb="34" eb="36">
      <t>ウリアゲ</t>
    </rPh>
    <rPh sb="36" eb="37">
      <t>ダカ</t>
    </rPh>
    <rPh sb="40" eb="42">
      <t>ヒリツ</t>
    </rPh>
    <rPh sb="55" eb="57">
      <t>ルイジ</t>
    </rPh>
    <rPh sb="57" eb="59">
      <t>シセツ</t>
    </rPh>
    <rPh sb="59" eb="61">
      <t>ヘイキン</t>
    </rPh>
    <rPh sb="62" eb="64">
      <t>シタマワ</t>
    </rPh>
    <phoneticPr fontId="6"/>
  </si>
  <si>
    <t>稼働率は、類似施設平均を下回っている。理由として、供用開始時と比べ、近隣の民間駐車場が増えたことに伴う需要減少が考えられる。</t>
    <rPh sb="0" eb="2">
      <t>カドウ</t>
    </rPh>
    <rPh sb="2" eb="3">
      <t>リツ</t>
    </rPh>
    <rPh sb="5" eb="7">
      <t>ルイジ</t>
    </rPh>
    <rPh sb="7" eb="9">
      <t>シセツ</t>
    </rPh>
    <rPh sb="9" eb="11">
      <t>ヘイキン</t>
    </rPh>
    <rPh sb="12" eb="14">
      <t>シタマワ</t>
    </rPh>
    <rPh sb="19" eb="21">
      <t>リユウ</t>
    </rPh>
    <rPh sb="25" eb="27">
      <t>キョウヨウ</t>
    </rPh>
    <rPh sb="27" eb="29">
      <t>カイシ</t>
    </rPh>
    <rPh sb="29" eb="30">
      <t>ドキ</t>
    </rPh>
    <rPh sb="31" eb="32">
      <t>クラ</t>
    </rPh>
    <rPh sb="34" eb="36">
      <t>キンリン</t>
    </rPh>
    <rPh sb="37" eb="39">
      <t>ミンカン</t>
    </rPh>
    <rPh sb="39" eb="42">
      <t>チュウシャジョウ</t>
    </rPh>
    <rPh sb="43" eb="44">
      <t>フ</t>
    </rPh>
    <rPh sb="49" eb="50">
      <t>トモナ</t>
    </rPh>
    <rPh sb="51" eb="53">
      <t>ジュヨウ</t>
    </rPh>
    <rPh sb="53" eb="55">
      <t>ゲンショウ</t>
    </rPh>
    <rPh sb="56" eb="57">
      <t>カンガ</t>
    </rPh>
    <phoneticPr fontId="6"/>
  </si>
  <si>
    <t xml:space="preserve">JR新長田駅及び市営地下鉄新長田駅と隣接しており、パークアンドライドの機能も備わっているものの、稼働率等が類似施設を下回っている。稼働率を上げるためにも、指定管理者と連携して駐車場のPR方法を検討するなど、経営改善を目指していきたい。
</t>
    <rPh sb="2" eb="5">
      <t>シンナガタ</t>
    </rPh>
    <rPh sb="5" eb="6">
      <t>エキ</t>
    </rPh>
    <rPh sb="6" eb="7">
      <t>オヨ</t>
    </rPh>
    <rPh sb="8" eb="10">
      <t>シエイ</t>
    </rPh>
    <rPh sb="10" eb="13">
      <t>チカテツ</t>
    </rPh>
    <rPh sb="13" eb="17">
      <t>シンナガタエキ</t>
    </rPh>
    <rPh sb="18" eb="20">
      <t>リンセツ</t>
    </rPh>
    <rPh sb="35" eb="37">
      <t>キノウ</t>
    </rPh>
    <rPh sb="38" eb="39">
      <t>ソナ</t>
    </rPh>
    <rPh sb="48" eb="50">
      <t>カドウ</t>
    </rPh>
    <rPh sb="50" eb="51">
      <t>リツ</t>
    </rPh>
    <rPh sb="51" eb="52">
      <t>トウ</t>
    </rPh>
    <rPh sb="53" eb="55">
      <t>ルイジ</t>
    </rPh>
    <rPh sb="55" eb="57">
      <t>シセツ</t>
    </rPh>
    <rPh sb="58" eb="60">
      <t>シタマワ</t>
    </rPh>
    <rPh sb="65" eb="67">
      <t>カドウ</t>
    </rPh>
    <rPh sb="67" eb="68">
      <t>リツ</t>
    </rPh>
    <rPh sb="69" eb="70">
      <t>ア</t>
    </rPh>
    <rPh sb="77" eb="79">
      <t>シテイ</t>
    </rPh>
    <rPh sb="79" eb="82">
      <t>カンリシャ</t>
    </rPh>
    <rPh sb="83" eb="85">
      <t>レンケイ</t>
    </rPh>
    <rPh sb="87" eb="89">
      <t>チュウシャ</t>
    </rPh>
    <rPh sb="89" eb="90">
      <t>ジョウ</t>
    </rPh>
    <rPh sb="93" eb="95">
      <t>ホウホウ</t>
    </rPh>
    <rPh sb="96" eb="98">
      <t>ケントウ</t>
    </rPh>
    <rPh sb="103" eb="105">
      <t>ケイエイ</t>
    </rPh>
    <rPh sb="105" eb="107">
      <t>カイゼン</t>
    </rPh>
    <rPh sb="108" eb="110">
      <t>メザ</t>
    </rPh>
    <phoneticPr fontId="6"/>
  </si>
  <si>
    <t>平成８年供用開始と比較的新しく、⑧設備投資見込額は少ない。⑩企業債残高対料金収入比率は、平成27年より0となっている。</t>
    <phoneticPr fontId="6"/>
  </si>
  <si>
    <t>非設置</t>
    <rPh sb="0" eb="1">
      <t>ヒ</t>
    </rPh>
    <rPh sb="1" eb="3">
      <t>セッチ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</si>
</sst>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3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1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2" xfId="1" applyNumberFormat="1" applyFont="1" applyBorder="1" applyAlignment="1" applyProtection="1">
      <alignment horizontal="center" vertical="center" shrinkToFit="1"/>
      <protection locked="0" hidden="1"/>
    </xf>
    <xf numFmtId="0" fontId="7" fillId="0" borderId="3" xfId="1" applyNumberFormat="1" applyFont="1" applyBorder="1" applyAlignment="1" applyProtection="1">
      <alignment horizontal="center" vertical="center" shrinkToFit="1"/>
      <protection locked="0" hidden="1"/>
    </xf>
    <xf numFmtId="0" fontId="7" fillId="0" borderId="4" xfId="1" applyNumberFormat="1" applyFont="1" applyBorder="1" applyAlignment="1" applyProtection="1">
      <alignment horizontal="center" vertical="center" shrinkToFit="1"/>
      <protection locked="0" hidden="1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10" fillId="2" borderId="5" xfId="1" applyFont="1" applyFill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40.1</c:v>
                </c:pt>
                <c:pt idx="1">
                  <c:v>36</c:v>
                </c:pt>
                <c:pt idx="2">
                  <c:v>43.6</c:v>
                </c:pt>
                <c:pt idx="3">
                  <c:v>63.3</c:v>
                </c:pt>
                <c:pt idx="4">
                  <c:v>68.400000000000006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751168"/>
        <c:axId val="315751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138.69999999999999</c:v>
                </c:pt>
                <c:pt idx="1">
                  <c:v>110.6</c:v>
                </c:pt>
                <c:pt idx="2">
                  <c:v>118.2</c:v>
                </c:pt>
                <c:pt idx="3">
                  <c:v>120.9</c:v>
                </c:pt>
                <c:pt idx="4">
                  <c:v>205.8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751168"/>
        <c:axId val="315751560"/>
      </c:lineChart>
      <c:dateAx>
        <c:axId val="315751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5751560"/>
        <c:crosses val="autoZero"/>
        <c:auto val="1"/>
        <c:lblOffset val="100"/>
        <c:baseTimeUnit val="years"/>
      </c:dateAx>
      <c:valAx>
        <c:axId val="315751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57511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440.5</c:v>
                </c:pt>
                <c:pt idx="1">
                  <c:v>270.3</c:v>
                </c:pt>
                <c:pt idx="2">
                  <c:v>98.5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752344"/>
        <c:axId val="315752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543</c:v>
                </c:pt>
                <c:pt idx="1">
                  <c:v>421.1</c:v>
                </c:pt>
                <c:pt idx="2">
                  <c:v>339.7</c:v>
                </c:pt>
                <c:pt idx="3">
                  <c:v>269.89999999999998</c:v>
                </c:pt>
                <c:pt idx="4">
                  <c:v>196.2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752344"/>
        <c:axId val="315752736"/>
      </c:lineChart>
      <c:dateAx>
        <c:axId val="315752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5752736"/>
        <c:crosses val="autoZero"/>
        <c:auto val="1"/>
        <c:lblOffset val="100"/>
        <c:baseTimeUnit val="years"/>
      </c:dateAx>
      <c:valAx>
        <c:axId val="315752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57523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753520"/>
        <c:axId val="315753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753520"/>
        <c:axId val="315753912"/>
      </c:lineChart>
      <c:dateAx>
        <c:axId val="315753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5753912"/>
        <c:crosses val="autoZero"/>
        <c:auto val="1"/>
        <c:lblOffset val="100"/>
        <c:baseTimeUnit val="years"/>
      </c:dateAx>
      <c:valAx>
        <c:axId val="315753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57535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290344"/>
        <c:axId val="311290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290344"/>
        <c:axId val="311290736"/>
      </c:lineChart>
      <c:dateAx>
        <c:axId val="311290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1290736"/>
        <c:crosses val="autoZero"/>
        <c:auto val="1"/>
        <c:lblOffset val="100"/>
        <c:baseTimeUnit val="years"/>
      </c:dateAx>
      <c:valAx>
        <c:axId val="311290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12903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291520"/>
        <c:axId val="311291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27.8</c:v>
                </c:pt>
                <c:pt idx="1">
                  <c:v>30.1</c:v>
                </c:pt>
                <c:pt idx="2">
                  <c:v>26.5</c:v>
                </c:pt>
                <c:pt idx="3">
                  <c:v>25.2</c:v>
                </c:pt>
                <c:pt idx="4">
                  <c:v>28.8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291520"/>
        <c:axId val="311291912"/>
      </c:lineChart>
      <c:dateAx>
        <c:axId val="311291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1291912"/>
        <c:crosses val="autoZero"/>
        <c:auto val="1"/>
        <c:lblOffset val="100"/>
        <c:baseTimeUnit val="years"/>
      </c:dateAx>
      <c:valAx>
        <c:axId val="311291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12915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292696"/>
        <c:axId val="311293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650</c:v>
                </c:pt>
                <c:pt idx="1">
                  <c:v>650</c:v>
                </c:pt>
                <c:pt idx="2">
                  <c:v>543</c:v>
                </c:pt>
                <c:pt idx="3">
                  <c:v>454</c:v>
                </c:pt>
                <c:pt idx="4">
                  <c:v>384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292696"/>
        <c:axId val="311293088"/>
      </c:lineChart>
      <c:dateAx>
        <c:axId val="311292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1293088"/>
        <c:crosses val="autoZero"/>
        <c:auto val="1"/>
        <c:lblOffset val="100"/>
        <c:baseTimeUnit val="years"/>
      </c:dateAx>
      <c:valAx>
        <c:axId val="311293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112926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154.4</c:v>
                </c:pt>
                <c:pt idx="1">
                  <c:v>129.6</c:v>
                </c:pt>
                <c:pt idx="2">
                  <c:v>133.69999999999999</c:v>
                </c:pt>
                <c:pt idx="3">
                  <c:v>142.6</c:v>
                </c:pt>
                <c:pt idx="4">
                  <c:v>141.4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293872"/>
        <c:axId val="654731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195.5</c:v>
                </c:pt>
                <c:pt idx="1">
                  <c:v>199.1</c:v>
                </c:pt>
                <c:pt idx="2">
                  <c:v>191.4</c:v>
                </c:pt>
                <c:pt idx="3">
                  <c:v>194.7</c:v>
                </c:pt>
                <c:pt idx="4">
                  <c:v>193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293872"/>
        <c:axId val="654731360"/>
      </c:lineChart>
      <c:dateAx>
        <c:axId val="311293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4731360"/>
        <c:crosses val="autoZero"/>
        <c:auto val="1"/>
        <c:lblOffset val="100"/>
        <c:baseTimeUnit val="years"/>
      </c:dateAx>
      <c:valAx>
        <c:axId val="654731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12938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9.3000000000000007</c:v>
                </c:pt>
                <c:pt idx="1">
                  <c:v>-7.6</c:v>
                </c:pt>
                <c:pt idx="2">
                  <c:v>-11</c:v>
                </c:pt>
                <c:pt idx="3">
                  <c:v>-7.1</c:v>
                </c:pt>
                <c:pt idx="4">
                  <c:v>-88.9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732144"/>
        <c:axId val="654732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24.4</c:v>
                </c:pt>
                <c:pt idx="1">
                  <c:v>24.4</c:v>
                </c:pt>
                <c:pt idx="2">
                  <c:v>24.2</c:v>
                </c:pt>
                <c:pt idx="3">
                  <c:v>25.5</c:v>
                </c:pt>
                <c:pt idx="4">
                  <c:v>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732144"/>
        <c:axId val="654732536"/>
      </c:lineChart>
      <c:dateAx>
        <c:axId val="654732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4732536"/>
        <c:crosses val="autoZero"/>
        <c:auto val="1"/>
        <c:lblOffset val="100"/>
        <c:baseTimeUnit val="years"/>
      </c:dateAx>
      <c:valAx>
        <c:axId val="654732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54732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13566</c:v>
                </c:pt>
                <c:pt idx="1">
                  <c:v>7346</c:v>
                </c:pt>
                <c:pt idx="2">
                  <c:v>6289</c:v>
                </c:pt>
                <c:pt idx="3">
                  <c:v>8005</c:v>
                </c:pt>
                <c:pt idx="4">
                  <c:v>-21845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733320"/>
        <c:axId val="654733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40082</c:v>
                </c:pt>
                <c:pt idx="1">
                  <c:v>40365</c:v>
                </c:pt>
                <c:pt idx="2">
                  <c:v>48967</c:v>
                </c:pt>
                <c:pt idx="3">
                  <c:v>46827</c:v>
                </c:pt>
                <c:pt idx="4">
                  <c:v>47288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733320"/>
        <c:axId val="654733712"/>
      </c:lineChart>
      <c:dateAx>
        <c:axId val="654733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4733712"/>
        <c:crosses val="autoZero"/>
        <c:auto val="1"/>
        <c:lblOffset val="100"/>
        <c:baseTimeUnit val="years"/>
      </c:dateAx>
      <c:valAx>
        <c:axId val="654733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6547333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60" zoomScaleNormal="60" zoomScaleSheetLayoutView="70" workbookViewId="0"/>
  </sheetViews>
  <sheetFormatPr defaultColWidth="2.6640625" defaultRowHeight="13.2"/>
  <cols>
    <col min="1" max="1" width="2.6640625" style="3" customWidth="1"/>
    <col min="2" max="2" width="0.88671875" style="3" customWidth="1"/>
    <col min="3" max="244" width="0.6640625" style="3" customWidth="1"/>
    <col min="245" max="245" width="0.88671875" style="3" customWidth="1"/>
    <col min="246" max="366" width="0.6640625" style="3" customWidth="1"/>
    <col min="367" max="367" width="2.6640625" style="3"/>
    <col min="368" max="382" width="3.109375" style="3" customWidth="1"/>
    <col min="383" max="16384" width="2.6640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139" t="s">
        <v>0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  <c r="DK2" s="139"/>
      <c r="DL2" s="139"/>
      <c r="DM2" s="139"/>
      <c r="DN2" s="139"/>
      <c r="DO2" s="139"/>
      <c r="DP2" s="139"/>
      <c r="DQ2" s="139"/>
      <c r="DR2" s="139"/>
      <c r="DS2" s="139"/>
      <c r="DT2" s="139"/>
      <c r="DU2" s="139"/>
      <c r="DV2" s="139"/>
      <c r="DW2" s="139"/>
      <c r="DX2" s="139"/>
      <c r="DY2" s="139"/>
      <c r="DZ2" s="139"/>
      <c r="EA2" s="139"/>
      <c r="EB2" s="139"/>
      <c r="EC2" s="139"/>
      <c r="ED2" s="139"/>
      <c r="EE2" s="139"/>
      <c r="EF2" s="139"/>
      <c r="EG2" s="139"/>
      <c r="EH2" s="139"/>
      <c r="EI2" s="139"/>
      <c r="EJ2" s="139"/>
      <c r="EK2" s="139"/>
      <c r="EL2" s="139"/>
      <c r="EM2" s="139"/>
      <c r="EN2" s="139"/>
      <c r="EO2" s="139"/>
      <c r="EP2" s="139"/>
      <c r="EQ2" s="139"/>
      <c r="ER2" s="139"/>
      <c r="ES2" s="139"/>
      <c r="ET2" s="139"/>
      <c r="EU2" s="139"/>
      <c r="EV2" s="139"/>
      <c r="EW2" s="139"/>
      <c r="EX2" s="139"/>
      <c r="EY2" s="139"/>
      <c r="EZ2" s="139"/>
      <c r="FA2" s="139"/>
      <c r="FB2" s="139"/>
      <c r="FC2" s="139"/>
      <c r="FD2" s="139"/>
      <c r="FE2" s="139"/>
      <c r="FF2" s="139"/>
      <c r="FG2" s="139"/>
      <c r="FH2" s="139"/>
      <c r="FI2" s="139"/>
      <c r="FJ2" s="139"/>
      <c r="FK2" s="139"/>
      <c r="FL2" s="139"/>
      <c r="FM2" s="139"/>
      <c r="FN2" s="139"/>
      <c r="FO2" s="139"/>
      <c r="FP2" s="139"/>
      <c r="FQ2" s="139"/>
      <c r="FR2" s="139"/>
      <c r="FS2" s="139"/>
      <c r="FT2" s="139"/>
      <c r="FU2" s="139"/>
      <c r="FV2" s="139"/>
      <c r="FW2" s="139"/>
      <c r="FX2" s="139"/>
      <c r="FY2" s="139"/>
      <c r="FZ2" s="139"/>
      <c r="GA2" s="139"/>
      <c r="GB2" s="139"/>
      <c r="GC2" s="139"/>
      <c r="GD2" s="139"/>
      <c r="GE2" s="139"/>
      <c r="GF2" s="139"/>
      <c r="GG2" s="139"/>
      <c r="GH2" s="139"/>
      <c r="GI2" s="139"/>
      <c r="GJ2" s="139"/>
      <c r="GK2" s="139"/>
      <c r="GL2" s="139"/>
      <c r="GM2" s="139"/>
      <c r="GN2" s="139"/>
      <c r="GO2" s="139"/>
      <c r="GP2" s="139"/>
      <c r="GQ2" s="139"/>
      <c r="GR2" s="139"/>
      <c r="GS2" s="139"/>
      <c r="GT2" s="139"/>
      <c r="GU2" s="139"/>
      <c r="GV2" s="139"/>
      <c r="GW2" s="139"/>
      <c r="GX2" s="139"/>
      <c r="GY2" s="139"/>
      <c r="GZ2" s="139"/>
      <c r="HA2" s="139"/>
      <c r="HB2" s="139"/>
      <c r="HC2" s="139"/>
      <c r="HD2" s="139"/>
      <c r="HE2" s="139"/>
      <c r="HF2" s="139"/>
      <c r="HG2" s="139"/>
      <c r="HH2" s="139"/>
      <c r="HI2" s="139"/>
      <c r="HJ2" s="139"/>
      <c r="HK2" s="139"/>
      <c r="HL2" s="139"/>
      <c r="HM2" s="139"/>
      <c r="HN2" s="139"/>
      <c r="HO2" s="139"/>
      <c r="HP2" s="139"/>
      <c r="HQ2" s="139"/>
      <c r="HR2" s="139"/>
      <c r="HS2" s="139"/>
      <c r="HT2" s="139"/>
      <c r="HU2" s="139"/>
      <c r="HV2" s="139"/>
      <c r="HW2" s="139"/>
      <c r="HX2" s="139"/>
      <c r="HY2" s="139"/>
      <c r="HZ2" s="139"/>
      <c r="IA2" s="139"/>
      <c r="IB2" s="139"/>
      <c r="IC2" s="139"/>
      <c r="ID2" s="139"/>
      <c r="IE2" s="139"/>
      <c r="IF2" s="139"/>
      <c r="IG2" s="139"/>
      <c r="IH2" s="139"/>
      <c r="II2" s="139"/>
      <c r="IJ2" s="139"/>
      <c r="IK2" s="139"/>
      <c r="IL2" s="139"/>
      <c r="IM2" s="139"/>
      <c r="IN2" s="139"/>
      <c r="IO2" s="139"/>
      <c r="IP2" s="139"/>
      <c r="IQ2" s="139"/>
      <c r="IR2" s="139"/>
      <c r="IS2" s="139"/>
      <c r="IT2" s="139"/>
      <c r="IU2" s="139"/>
      <c r="IV2" s="139"/>
      <c r="IW2" s="139"/>
      <c r="IX2" s="139"/>
      <c r="IY2" s="139"/>
      <c r="IZ2" s="139"/>
      <c r="JA2" s="139"/>
      <c r="JB2" s="139"/>
      <c r="JC2" s="139"/>
      <c r="JD2" s="139"/>
      <c r="JE2" s="139"/>
      <c r="JF2" s="139"/>
      <c r="JG2" s="139"/>
      <c r="JH2" s="139"/>
      <c r="JI2" s="139"/>
      <c r="JJ2" s="139"/>
      <c r="JK2" s="139"/>
      <c r="JL2" s="139"/>
      <c r="JM2" s="139"/>
      <c r="JN2" s="139"/>
      <c r="JO2" s="139"/>
      <c r="JP2" s="139"/>
      <c r="JQ2" s="139"/>
      <c r="JR2" s="139"/>
      <c r="JS2" s="139"/>
      <c r="JT2" s="139"/>
      <c r="JU2" s="139"/>
      <c r="JV2" s="139"/>
      <c r="JW2" s="139"/>
      <c r="JX2" s="139"/>
      <c r="JY2" s="139"/>
      <c r="JZ2" s="139"/>
      <c r="KA2" s="139"/>
      <c r="KB2" s="139"/>
      <c r="KC2" s="139"/>
      <c r="KD2" s="139"/>
      <c r="KE2" s="139"/>
      <c r="KF2" s="139"/>
      <c r="KG2" s="139"/>
      <c r="KH2" s="139"/>
      <c r="KI2" s="139"/>
      <c r="KJ2" s="139"/>
      <c r="KK2" s="139"/>
      <c r="KL2" s="139"/>
      <c r="KM2" s="139"/>
      <c r="KN2" s="139"/>
      <c r="KO2" s="139"/>
      <c r="KP2" s="139"/>
      <c r="KQ2" s="139"/>
      <c r="KR2" s="139"/>
      <c r="KS2" s="139"/>
      <c r="KT2" s="139"/>
      <c r="KU2" s="139"/>
      <c r="KV2" s="139"/>
      <c r="KW2" s="139"/>
      <c r="KX2" s="139"/>
      <c r="KY2" s="139"/>
      <c r="KZ2" s="139"/>
      <c r="LA2" s="139"/>
      <c r="LB2" s="139"/>
      <c r="LC2" s="139"/>
      <c r="LD2" s="139"/>
      <c r="LE2" s="139"/>
      <c r="LF2" s="139"/>
      <c r="LG2" s="139"/>
      <c r="LH2" s="139"/>
      <c r="LI2" s="139"/>
      <c r="LJ2" s="139"/>
      <c r="LK2" s="139"/>
      <c r="LL2" s="139"/>
      <c r="LM2" s="139"/>
      <c r="LN2" s="139"/>
      <c r="LO2" s="139"/>
      <c r="LP2" s="139"/>
      <c r="LQ2" s="139"/>
      <c r="LR2" s="139"/>
      <c r="LS2" s="139"/>
      <c r="LT2" s="139"/>
      <c r="LU2" s="139"/>
      <c r="LV2" s="139"/>
      <c r="LW2" s="139"/>
      <c r="LX2" s="139"/>
      <c r="LY2" s="139"/>
      <c r="LZ2" s="139"/>
      <c r="MA2" s="139"/>
      <c r="MB2" s="139"/>
      <c r="MC2" s="139"/>
      <c r="MD2" s="139"/>
      <c r="ME2" s="139"/>
      <c r="MF2" s="139"/>
      <c r="MG2" s="139"/>
      <c r="MH2" s="139"/>
      <c r="MI2" s="139"/>
      <c r="MJ2" s="139"/>
      <c r="MK2" s="139"/>
      <c r="ML2" s="139"/>
      <c r="MM2" s="139"/>
      <c r="MN2" s="139"/>
      <c r="MO2" s="139"/>
      <c r="MP2" s="139"/>
      <c r="MQ2" s="139"/>
      <c r="MR2" s="139"/>
      <c r="MS2" s="139"/>
      <c r="MT2" s="139"/>
      <c r="MU2" s="139"/>
      <c r="MV2" s="139"/>
      <c r="MW2" s="139"/>
      <c r="MX2" s="139"/>
      <c r="MY2" s="139"/>
      <c r="MZ2" s="139"/>
      <c r="NA2" s="139"/>
      <c r="NB2" s="139"/>
      <c r="NC2" s="139"/>
      <c r="ND2" s="139"/>
      <c r="NE2" s="139"/>
      <c r="NF2" s="139"/>
      <c r="NG2" s="139"/>
      <c r="NH2" s="139"/>
      <c r="NI2" s="139"/>
      <c r="NJ2" s="139"/>
      <c r="NK2" s="139"/>
      <c r="NL2" s="139"/>
      <c r="NM2" s="139"/>
      <c r="NN2" s="139"/>
      <c r="NO2" s="139"/>
      <c r="NP2" s="139"/>
      <c r="NQ2" s="139"/>
      <c r="NR2" s="139"/>
    </row>
    <row r="3" spans="1:382" ht="9.75" customHeight="1">
      <c r="A3" s="2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39"/>
      <c r="CG3" s="139"/>
      <c r="CH3" s="139"/>
      <c r="CI3" s="139"/>
      <c r="CJ3" s="139"/>
      <c r="CK3" s="139"/>
      <c r="CL3" s="139"/>
      <c r="CM3" s="139"/>
      <c r="CN3" s="139"/>
      <c r="CO3" s="139"/>
      <c r="CP3" s="139"/>
      <c r="CQ3" s="139"/>
      <c r="CR3" s="139"/>
      <c r="CS3" s="139"/>
      <c r="CT3" s="139"/>
      <c r="CU3" s="139"/>
      <c r="CV3" s="139"/>
      <c r="CW3" s="139"/>
      <c r="CX3" s="139"/>
      <c r="CY3" s="139"/>
      <c r="CZ3" s="139"/>
      <c r="DA3" s="139"/>
      <c r="DB3" s="139"/>
      <c r="DC3" s="139"/>
      <c r="DD3" s="139"/>
      <c r="DE3" s="139"/>
      <c r="DF3" s="139"/>
      <c r="DG3" s="139"/>
      <c r="DH3" s="139"/>
      <c r="DI3" s="139"/>
      <c r="DJ3" s="139"/>
      <c r="DK3" s="139"/>
      <c r="DL3" s="139"/>
      <c r="DM3" s="139"/>
      <c r="DN3" s="139"/>
      <c r="DO3" s="139"/>
      <c r="DP3" s="139"/>
      <c r="DQ3" s="139"/>
      <c r="DR3" s="139"/>
      <c r="DS3" s="139"/>
      <c r="DT3" s="139"/>
      <c r="DU3" s="139"/>
      <c r="DV3" s="139"/>
      <c r="DW3" s="139"/>
      <c r="DX3" s="139"/>
      <c r="DY3" s="139"/>
      <c r="DZ3" s="139"/>
      <c r="EA3" s="139"/>
      <c r="EB3" s="139"/>
      <c r="EC3" s="139"/>
      <c r="ED3" s="139"/>
      <c r="EE3" s="139"/>
      <c r="EF3" s="139"/>
      <c r="EG3" s="139"/>
      <c r="EH3" s="139"/>
      <c r="EI3" s="139"/>
      <c r="EJ3" s="139"/>
      <c r="EK3" s="139"/>
      <c r="EL3" s="139"/>
      <c r="EM3" s="139"/>
      <c r="EN3" s="139"/>
      <c r="EO3" s="139"/>
      <c r="EP3" s="139"/>
      <c r="EQ3" s="139"/>
      <c r="ER3" s="139"/>
      <c r="ES3" s="139"/>
      <c r="ET3" s="139"/>
      <c r="EU3" s="139"/>
      <c r="EV3" s="139"/>
      <c r="EW3" s="139"/>
      <c r="EX3" s="139"/>
      <c r="EY3" s="139"/>
      <c r="EZ3" s="139"/>
      <c r="FA3" s="139"/>
      <c r="FB3" s="139"/>
      <c r="FC3" s="139"/>
      <c r="FD3" s="139"/>
      <c r="FE3" s="139"/>
      <c r="FF3" s="139"/>
      <c r="FG3" s="139"/>
      <c r="FH3" s="139"/>
      <c r="FI3" s="139"/>
      <c r="FJ3" s="139"/>
      <c r="FK3" s="139"/>
      <c r="FL3" s="139"/>
      <c r="FM3" s="139"/>
      <c r="FN3" s="139"/>
      <c r="FO3" s="139"/>
      <c r="FP3" s="139"/>
      <c r="FQ3" s="139"/>
      <c r="FR3" s="139"/>
      <c r="FS3" s="139"/>
      <c r="FT3" s="139"/>
      <c r="FU3" s="139"/>
      <c r="FV3" s="139"/>
      <c r="FW3" s="139"/>
      <c r="FX3" s="139"/>
      <c r="FY3" s="139"/>
      <c r="FZ3" s="139"/>
      <c r="GA3" s="139"/>
      <c r="GB3" s="139"/>
      <c r="GC3" s="139"/>
      <c r="GD3" s="139"/>
      <c r="GE3" s="139"/>
      <c r="GF3" s="139"/>
      <c r="GG3" s="139"/>
      <c r="GH3" s="139"/>
      <c r="GI3" s="139"/>
      <c r="GJ3" s="139"/>
      <c r="GK3" s="139"/>
      <c r="GL3" s="139"/>
      <c r="GM3" s="139"/>
      <c r="GN3" s="139"/>
      <c r="GO3" s="139"/>
      <c r="GP3" s="139"/>
      <c r="GQ3" s="139"/>
      <c r="GR3" s="139"/>
      <c r="GS3" s="139"/>
      <c r="GT3" s="139"/>
      <c r="GU3" s="139"/>
      <c r="GV3" s="139"/>
      <c r="GW3" s="139"/>
      <c r="GX3" s="139"/>
      <c r="GY3" s="139"/>
      <c r="GZ3" s="139"/>
      <c r="HA3" s="139"/>
      <c r="HB3" s="139"/>
      <c r="HC3" s="139"/>
      <c r="HD3" s="139"/>
      <c r="HE3" s="139"/>
      <c r="HF3" s="139"/>
      <c r="HG3" s="139"/>
      <c r="HH3" s="139"/>
      <c r="HI3" s="139"/>
      <c r="HJ3" s="139"/>
      <c r="HK3" s="139"/>
      <c r="HL3" s="139"/>
      <c r="HM3" s="139"/>
      <c r="HN3" s="139"/>
      <c r="HO3" s="139"/>
      <c r="HP3" s="139"/>
      <c r="HQ3" s="139"/>
      <c r="HR3" s="139"/>
      <c r="HS3" s="139"/>
      <c r="HT3" s="139"/>
      <c r="HU3" s="139"/>
      <c r="HV3" s="139"/>
      <c r="HW3" s="139"/>
      <c r="HX3" s="139"/>
      <c r="HY3" s="139"/>
      <c r="HZ3" s="139"/>
      <c r="IA3" s="139"/>
      <c r="IB3" s="139"/>
      <c r="IC3" s="139"/>
      <c r="ID3" s="139"/>
      <c r="IE3" s="139"/>
      <c r="IF3" s="139"/>
      <c r="IG3" s="139"/>
      <c r="IH3" s="139"/>
      <c r="II3" s="139"/>
      <c r="IJ3" s="139"/>
      <c r="IK3" s="139"/>
      <c r="IL3" s="139"/>
      <c r="IM3" s="139"/>
      <c r="IN3" s="139"/>
      <c r="IO3" s="139"/>
      <c r="IP3" s="139"/>
      <c r="IQ3" s="139"/>
      <c r="IR3" s="139"/>
      <c r="IS3" s="139"/>
      <c r="IT3" s="139"/>
      <c r="IU3" s="139"/>
      <c r="IV3" s="139"/>
      <c r="IW3" s="139"/>
      <c r="IX3" s="139"/>
      <c r="IY3" s="139"/>
      <c r="IZ3" s="139"/>
      <c r="JA3" s="139"/>
      <c r="JB3" s="139"/>
      <c r="JC3" s="139"/>
      <c r="JD3" s="139"/>
      <c r="JE3" s="139"/>
      <c r="JF3" s="139"/>
      <c r="JG3" s="139"/>
      <c r="JH3" s="139"/>
      <c r="JI3" s="139"/>
      <c r="JJ3" s="139"/>
      <c r="JK3" s="139"/>
      <c r="JL3" s="139"/>
      <c r="JM3" s="139"/>
      <c r="JN3" s="139"/>
      <c r="JO3" s="139"/>
      <c r="JP3" s="139"/>
      <c r="JQ3" s="139"/>
      <c r="JR3" s="139"/>
      <c r="JS3" s="139"/>
      <c r="JT3" s="139"/>
      <c r="JU3" s="139"/>
      <c r="JV3" s="139"/>
      <c r="JW3" s="139"/>
      <c r="JX3" s="139"/>
      <c r="JY3" s="139"/>
      <c r="JZ3" s="139"/>
      <c r="KA3" s="139"/>
      <c r="KB3" s="139"/>
      <c r="KC3" s="139"/>
      <c r="KD3" s="139"/>
      <c r="KE3" s="139"/>
      <c r="KF3" s="139"/>
      <c r="KG3" s="139"/>
      <c r="KH3" s="139"/>
      <c r="KI3" s="139"/>
      <c r="KJ3" s="139"/>
      <c r="KK3" s="139"/>
      <c r="KL3" s="139"/>
      <c r="KM3" s="139"/>
      <c r="KN3" s="139"/>
      <c r="KO3" s="139"/>
      <c r="KP3" s="139"/>
      <c r="KQ3" s="139"/>
      <c r="KR3" s="139"/>
      <c r="KS3" s="139"/>
      <c r="KT3" s="139"/>
      <c r="KU3" s="139"/>
      <c r="KV3" s="139"/>
      <c r="KW3" s="139"/>
      <c r="KX3" s="139"/>
      <c r="KY3" s="139"/>
      <c r="KZ3" s="139"/>
      <c r="LA3" s="139"/>
      <c r="LB3" s="139"/>
      <c r="LC3" s="139"/>
      <c r="LD3" s="139"/>
      <c r="LE3" s="139"/>
      <c r="LF3" s="139"/>
      <c r="LG3" s="139"/>
      <c r="LH3" s="139"/>
      <c r="LI3" s="139"/>
      <c r="LJ3" s="139"/>
      <c r="LK3" s="139"/>
      <c r="LL3" s="139"/>
      <c r="LM3" s="139"/>
      <c r="LN3" s="139"/>
      <c r="LO3" s="139"/>
      <c r="LP3" s="139"/>
      <c r="LQ3" s="139"/>
      <c r="LR3" s="139"/>
      <c r="LS3" s="139"/>
      <c r="LT3" s="139"/>
      <c r="LU3" s="139"/>
      <c r="LV3" s="139"/>
      <c r="LW3" s="139"/>
      <c r="LX3" s="139"/>
      <c r="LY3" s="139"/>
      <c r="LZ3" s="139"/>
      <c r="MA3" s="139"/>
      <c r="MB3" s="139"/>
      <c r="MC3" s="139"/>
      <c r="MD3" s="139"/>
      <c r="ME3" s="139"/>
      <c r="MF3" s="139"/>
      <c r="MG3" s="139"/>
      <c r="MH3" s="139"/>
      <c r="MI3" s="139"/>
      <c r="MJ3" s="139"/>
      <c r="MK3" s="139"/>
      <c r="ML3" s="139"/>
      <c r="MM3" s="139"/>
      <c r="MN3" s="139"/>
      <c r="MO3" s="139"/>
      <c r="MP3" s="139"/>
      <c r="MQ3" s="139"/>
      <c r="MR3" s="139"/>
      <c r="MS3" s="139"/>
      <c r="MT3" s="139"/>
      <c r="MU3" s="139"/>
      <c r="MV3" s="139"/>
      <c r="MW3" s="139"/>
      <c r="MX3" s="139"/>
      <c r="MY3" s="139"/>
      <c r="MZ3" s="139"/>
      <c r="NA3" s="139"/>
      <c r="NB3" s="139"/>
      <c r="NC3" s="139"/>
      <c r="ND3" s="139"/>
      <c r="NE3" s="139"/>
      <c r="NF3" s="139"/>
      <c r="NG3" s="139"/>
      <c r="NH3" s="139"/>
      <c r="NI3" s="139"/>
      <c r="NJ3" s="139"/>
      <c r="NK3" s="139"/>
      <c r="NL3" s="139"/>
      <c r="NM3" s="139"/>
      <c r="NN3" s="139"/>
      <c r="NO3" s="139"/>
      <c r="NP3" s="139"/>
      <c r="NQ3" s="139"/>
      <c r="NR3" s="139"/>
    </row>
    <row r="4" spans="1:382" ht="9.75" customHeight="1">
      <c r="A4" s="2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39"/>
      <c r="BR4" s="139"/>
      <c r="BS4" s="139"/>
      <c r="BT4" s="139"/>
      <c r="BU4" s="139"/>
      <c r="BV4" s="139"/>
      <c r="BW4" s="139"/>
      <c r="BX4" s="139"/>
      <c r="BY4" s="139"/>
      <c r="BZ4" s="139"/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39"/>
      <c r="CL4" s="139"/>
      <c r="CM4" s="139"/>
      <c r="CN4" s="139"/>
      <c r="CO4" s="139"/>
      <c r="CP4" s="139"/>
      <c r="CQ4" s="139"/>
      <c r="CR4" s="139"/>
      <c r="CS4" s="139"/>
      <c r="CT4" s="139"/>
      <c r="CU4" s="139"/>
      <c r="CV4" s="139"/>
      <c r="CW4" s="139"/>
      <c r="CX4" s="139"/>
      <c r="CY4" s="139"/>
      <c r="CZ4" s="139"/>
      <c r="DA4" s="139"/>
      <c r="DB4" s="139"/>
      <c r="DC4" s="139"/>
      <c r="DD4" s="139"/>
      <c r="DE4" s="139"/>
      <c r="DF4" s="139"/>
      <c r="DG4" s="139"/>
      <c r="DH4" s="139"/>
      <c r="DI4" s="139"/>
      <c r="DJ4" s="139"/>
      <c r="DK4" s="139"/>
      <c r="DL4" s="139"/>
      <c r="DM4" s="139"/>
      <c r="DN4" s="139"/>
      <c r="DO4" s="139"/>
      <c r="DP4" s="139"/>
      <c r="DQ4" s="139"/>
      <c r="DR4" s="139"/>
      <c r="DS4" s="139"/>
      <c r="DT4" s="139"/>
      <c r="DU4" s="139"/>
      <c r="DV4" s="139"/>
      <c r="DW4" s="139"/>
      <c r="DX4" s="139"/>
      <c r="DY4" s="139"/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39"/>
      <c r="EL4" s="139"/>
      <c r="EM4" s="139"/>
      <c r="EN4" s="139"/>
      <c r="EO4" s="139"/>
      <c r="EP4" s="139"/>
      <c r="EQ4" s="139"/>
      <c r="ER4" s="139"/>
      <c r="ES4" s="139"/>
      <c r="ET4" s="139"/>
      <c r="EU4" s="139"/>
      <c r="EV4" s="139"/>
      <c r="EW4" s="139"/>
      <c r="EX4" s="139"/>
      <c r="EY4" s="139"/>
      <c r="EZ4" s="139"/>
      <c r="FA4" s="139"/>
      <c r="FB4" s="139"/>
      <c r="FC4" s="139"/>
      <c r="FD4" s="139"/>
      <c r="FE4" s="139"/>
      <c r="FF4" s="139"/>
      <c r="FG4" s="139"/>
      <c r="FH4" s="139"/>
      <c r="FI4" s="139"/>
      <c r="FJ4" s="139"/>
      <c r="FK4" s="139"/>
      <c r="FL4" s="139"/>
      <c r="FM4" s="139"/>
      <c r="FN4" s="139"/>
      <c r="FO4" s="139"/>
      <c r="FP4" s="139"/>
      <c r="FQ4" s="139"/>
      <c r="FR4" s="139"/>
      <c r="FS4" s="139"/>
      <c r="FT4" s="139"/>
      <c r="FU4" s="139"/>
      <c r="FV4" s="139"/>
      <c r="FW4" s="139"/>
      <c r="FX4" s="139"/>
      <c r="FY4" s="139"/>
      <c r="FZ4" s="139"/>
      <c r="GA4" s="139"/>
      <c r="GB4" s="139"/>
      <c r="GC4" s="139"/>
      <c r="GD4" s="139"/>
      <c r="GE4" s="139"/>
      <c r="GF4" s="139"/>
      <c r="GG4" s="139"/>
      <c r="GH4" s="139"/>
      <c r="GI4" s="139"/>
      <c r="GJ4" s="139"/>
      <c r="GK4" s="139"/>
      <c r="GL4" s="139"/>
      <c r="GM4" s="139"/>
      <c r="GN4" s="139"/>
      <c r="GO4" s="139"/>
      <c r="GP4" s="139"/>
      <c r="GQ4" s="139"/>
      <c r="GR4" s="139"/>
      <c r="GS4" s="139"/>
      <c r="GT4" s="139"/>
      <c r="GU4" s="139"/>
      <c r="GV4" s="139"/>
      <c r="GW4" s="139"/>
      <c r="GX4" s="139"/>
      <c r="GY4" s="139"/>
      <c r="GZ4" s="139"/>
      <c r="HA4" s="139"/>
      <c r="HB4" s="139"/>
      <c r="HC4" s="139"/>
      <c r="HD4" s="139"/>
      <c r="HE4" s="139"/>
      <c r="HF4" s="139"/>
      <c r="HG4" s="139"/>
      <c r="HH4" s="139"/>
      <c r="HI4" s="139"/>
      <c r="HJ4" s="139"/>
      <c r="HK4" s="139"/>
      <c r="HL4" s="139"/>
      <c r="HM4" s="139"/>
      <c r="HN4" s="139"/>
      <c r="HO4" s="139"/>
      <c r="HP4" s="139"/>
      <c r="HQ4" s="139"/>
      <c r="HR4" s="139"/>
      <c r="HS4" s="139"/>
      <c r="HT4" s="139"/>
      <c r="HU4" s="139"/>
      <c r="HV4" s="139"/>
      <c r="HW4" s="139"/>
      <c r="HX4" s="139"/>
      <c r="HY4" s="139"/>
      <c r="HZ4" s="139"/>
      <c r="IA4" s="139"/>
      <c r="IB4" s="139"/>
      <c r="IC4" s="139"/>
      <c r="ID4" s="139"/>
      <c r="IE4" s="139"/>
      <c r="IF4" s="139"/>
      <c r="IG4" s="139"/>
      <c r="IH4" s="139"/>
      <c r="II4" s="139"/>
      <c r="IJ4" s="139"/>
      <c r="IK4" s="139"/>
      <c r="IL4" s="139"/>
      <c r="IM4" s="139"/>
      <c r="IN4" s="139"/>
      <c r="IO4" s="139"/>
      <c r="IP4" s="139"/>
      <c r="IQ4" s="139"/>
      <c r="IR4" s="139"/>
      <c r="IS4" s="139"/>
      <c r="IT4" s="139"/>
      <c r="IU4" s="139"/>
      <c r="IV4" s="139"/>
      <c r="IW4" s="139"/>
      <c r="IX4" s="139"/>
      <c r="IY4" s="139"/>
      <c r="IZ4" s="139"/>
      <c r="JA4" s="139"/>
      <c r="JB4" s="139"/>
      <c r="JC4" s="139"/>
      <c r="JD4" s="139"/>
      <c r="JE4" s="139"/>
      <c r="JF4" s="139"/>
      <c r="JG4" s="139"/>
      <c r="JH4" s="139"/>
      <c r="JI4" s="139"/>
      <c r="JJ4" s="139"/>
      <c r="JK4" s="139"/>
      <c r="JL4" s="139"/>
      <c r="JM4" s="139"/>
      <c r="JN4" s="139"/>
      <c r="JO4" s="139"/>
      <c r="JP4" s="139"/>
      <c r="JQ4" s="139"/>
      <c r="JR4" s="139"/>
      <c r="JS4" s="139"/>
      <c r="JT4" s="139"/>
      <c r="JU4" s="139"/>
      <c r="JV4" s="139"/>
      <c r="JW4" s="139"/>
      <c r="JX4" s="139"/>
      <c r="JY4" s="139"/>
      <c r="JZ4" s="139"/>
      <c r="KA4" s="139"/>
      <c r="KB4" s="139"/>
      <c r="KC4" s="139"/>
      <c r="KD4" s="139"/>
      <c r="KE4" s="139"/>
      <c r="KF4" s="139"/>
      <c r="KG4" s="139"/>
      <c r="KH4" s="139"/>
      <c r="KI4" s="139"/>
      <c r="KJ4" s="139"/>
      <c r="KK4" s="139"/>
      <c r="KL4" s="139"/>
      <c r="KM4" s="139"/>
      <c r="KN4" s="139"/>
      <c r="KO4" s="139"/>
      <c r="KP4" s="139"/>
      <c r="KQ4" s="139"/>
      <c r="KR4" s="139"/>
      <c r="KS4" s="139"/>
      <c r="KT4" s="139"/>
      <c r="KU4" s="139"/>
      <c r="KV4" s="139"/>
      <c r="KW4" s="139"/>
      <c r="KX4" s="139"/>
      <c r="KY4" s="139"/>
      <c r="KZ4" s="139"/>
      <c r="LA4" s="139"/>
      <c r="LB4" s="139"/>
      <c r="LC4" s="139"/>
      <c r="LD4" s="139"/>
      <c r="LE4" s="139"/>
      <c r="LF4" s="139"/>
      <c r="LG4" s="139"/>
      <c r="LH4" s="139"/>
      <c r="LI4" s="139"/>
      <c r="LJ4" s="139"/>
      <c r="LK4" s="139"/>
      <c r="LL4" s="139"/>
      <c r="LM4" s="139"/>
      <c r="LN4" s="139"/>
      <c r="LO4" s="139"/>
      <c r="LP4" s="139"/>
      <c r="LQ4" s="139"/>
      <c r="LR4" s="139"/>
      <c r="LS4" s="139"/>
      <c r="LT4" s="139"/>
      <c r="LU4" s="139"/>
      <c r="LV4" s="139"/>
      <c r="LW4" s="139"/>
      <c r="LX4" s="139"/>
      <c r="LY4" s="139"/>
      <c r="LZ4" s="139"/>
      <c r="MA4" s="139"/>
      <c r="MB4" s="139"/>
      <c r="MC4" s="139"/>
      <c r="MD4" s="139"/>
      <c r="ME4" s="139"/>
      <c r="MF4" s="139"/>
      <c r="MG4" s="139"/>
      <c r="MH4" s="139"/>
      <c r="MI4" s="139"/>
      <c r="MJ4" s="139"/>
      <c r="MK4" s="139"/>
      <c r="ML4" s="139"/>
      <c r="MM4" s="139"/>
      <c r="MN4" s="139"/>
      <c r="MO4" s="139"/>
      <c r="MP4" s="139"/>
      <c r="MQ4" s="139"/>
      <c r="MR4" s="139"/>
      <c r="MS4" s="139"/>
      <c r="MT4" s="139"/>
      <c r="MU4" s="139"/>
      <c r="MV4" s="139"/>
      <c r="MW4" s="139"/>
      <c r="MX4" s="139"/>
      <c r="MY4" s="139"/>
      <c r="MZ4" s="139"/>
      <c r="NA4" s="139"/>
      <c r="NB4" s="139"/>
      <c r="NC4" s="139"/>
      <c r="ND4" s="139"/>
      <c r="NE4" s="139"/>
      <c r="NF4" s="139"/>
      <c r="NG4" s="139"/>
      <c r="NH4" s="139"/>
      <c r="NI4" s="139"/>
      <c r="NJ4" s="139"/>
      <c r="NK4" s="139"/>
      <c r="NL4" s="139"/>
      <c r="NM4" s="139"/>
      <c r="NN4" s="139"/>
      <c r="NO4" s="139"/>
      <c r="NP4" s="139"/>
      <c r="NQ4" s="139"/>
      <c r="NR4" s="139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140" t="str">
        <f>データ!H6&amp;"　"&amp;データ!I6</f>
        <v>兵庫県神戸市　新長田駅前駐車場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140"/>
      <c r="CA6" s="140"/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140"/>
      <c r="CW6" s="140"/>
      <c r="CX6" s="140"/>
      <c r="CY6" s="140"/>
      <c r="CZ6" s="140"/>
      <c r="DA6" s="140"/>
      <c r="DB6" s="140"/>
      <c r="DC6" s="140"/>
      <c r="DD6" s="140"/>
      <c r="DE6" s="140"/>
      <c r="DF6" s="140"/>
      <c r="DG6" s="140"/>
      <c r="DH6" s="140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0"/>
      <c r="DU6" s="140"/>
      <c r="DV6" s="140"/>
      <c r="DW6" s="140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0"/>
      <c r="EL6" s="140"/>
      <c r="EM6" s="140"/>
      <c r="EN6" s="140"/>
      <c r="EO6" s="140"/>
      <c r="EP6" s="140"/>
      <c r="EQ6" s="140"/>
      <c r="ER6" s="140"/>
      <c r="ES6" s="140"/>
      <c r="ET6" s="140"/>
      <c r="EU6" s="140"/>
      <c r="EV6" s="140"/>
      <c r="EW6" s="140"/>
      <c r="EX6" s="140"/>
      <c r="EY6" s="140"/>
      <c r="EZ6" s="140"/>
      <c r="FA6" s="140"/>
      <c r="FB6" s="140"/>
      <c r="FC6" s="140"/>
      <c r="FD6" s="140"/>
      <c r="FE6" s="140"/>
      <c r="FF6" s="140"/>
      <c r="FG6" s="140"/>
      <c r="FH6" s="140"/>
      <c r="FI6" s="140"/>
      <c r="FJ6" s="140"/>
      <c r="FK6" s="140"/>
      <c r="FL6" s="140"/>
      <c r="FM6" s="140"/>
      <c r="FN6" s="140"/>
      <c r="FO6" s="140"/>
      <c r="FP6" s="140"/>
      <c r="FQ6" s="140"/>
      <c r="FR6" s="140"/>
      <c r="FS6" s="140"/>
      <c r="FT6" s="140"/>
      <c r="FU6" s="140"/>
      <c r="FV6" s="140"/>
      <c r="FW6" s="140"/>
      <c r="FX6" s="140"/>
      <c r="FY6" s="140"/>
      <c r="FZ6" s="140"/>
      <c r="GA6" s="140"/>
      <c r="GB6" s="140"/>
      <c r="GC6" s="140"/>
      <c r="GD6" s="140"/>
      <c r="GE6" s="140"/>
      <c r="GF6" s="140"/>
      <c r="GG6" s="140"/>
      <c r="GH6" s="140"/>
      <c r="GI6" s="140"/>
      <c r="GJ6" s="140"/>
      <c r="GK6" s="140"/>
      <c r="GL6" s="140"/>
      <c r="GM6" s="140"/>
      <c r="GN6" s="140"/>
      <c r="GO6" s="140"/>
      <c r="GP6" s="140"/>
      <c r="GQ6" s="140"/>
      <c r="GR6" s="140"/>
      <c r="GS6" s="140"/>
      <c r="GT6" s="140"/>
      <c r="GU6" s="140"/>
      <c r="GV6" s="140"/>
      <c r="GW6" s="140"/>
      <c r="GX6" s="140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130" t="s">
        <v>1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2"/>
      <c r="AQ7" s="130" t="s">
        <v>2</v>
      </c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2"/>
      <c r="CF7" s="130" t="s">
        <v>3</v>
      </c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2"/>
      <c r="DU7" s="141" t="s">
        <v>4</v>
      </c>
      <c r="DV7" s="141"/>
      <c r="DW7" s="141"/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1"/>
      <c r="EL7" s="141"/>
      <c r="EM7" s="141"/>
      <c r="EN7" s="141"/>
      <c r="EO7" s="141"/>
      <c r="EP7" s="141"/>
      <c r="EQ7" s="141"/>
      <c r="ER7" s="141"/>
      <c r="ES7" s="141"/>
      <c r="ET7" s="141"/>
      <c r="EU7" s="141"/>
      <c r="EV7" s="141"/>
      <c r="EW7" s="141"/>
      <c r="EX7" s="141"/>
      <c r="EY7" s="141"/>
      <c r="EZ7" s="141"/>
      <c r="FA7" s="141"/>
      <c r="FB7" s="141"/>
      <c r="FC7" s="141"/>
      <c r="FD7" s="141"/>
      <c r="FE7" s="141"/>
      <c r="FF7" s="141"/>
      <c r="FG7" s="141"/>
      <c r="FH7" s="141"/>
      <c r="FI7" s="141"/>
      <c r="FJ7" s="133" t="s">
        <v>5</v>
      </c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133" t="s">
        <v>6</v>
      </c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 t="s">
        <v>7</v>
      </c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 t="s">
        <v>8</v>
      </c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Ａ２Ｂ１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34" t="s">
        <v>135</v>
      </c>
      <c r="FK8" s="135"/>
      <c r="FL8" s="135"/>
      <c r="FM8" s="135"/>
      <c r="FN8" s="135"/>
      <c r="FO8" s="135"/>
      <c r="FP8" s="135"/>
      <c r="FQ8" s="135"/>
      <c r="FR8" s="135"/>
      <c r="FS8" s="135"/>
      <c r="FT8" s="135"/>
      <c r="FU8" s="135"/>
      <c r="FV8" s="135"/>
      <c r="FW8" s="135"/>
      <c r="FX8" s="135"/>
      <c r="FY8" s="135"/>
      <c r="FZ8" s="135"/>
      <c r="GA8" s="135"/>
      <c r="GB8" s="135"/>
      <c r="GC8" s="135"/>
      <c r="GD8" s="135"/>
      <c r="GE8" s="135"/>
      <c r="GF8" s="135"/>
      <c r="GG8" s="135"/>
      <c r="GH8" s="135"/>
      <c r="GI8" s="135"/>
      <c r="GJ8" s="135"/>
      <c r="GK8" s="135"/>
      <c r="GL8" s="135"/>
      <c r="GM8" s="135"/>
      <c r="GN8" s="135"/>
      <c r="GO8" s="135"/>
      <c r="GP8" s="135"/>
      <c r="GQ8" s="135"/>
      <c r="GR8" s="135"/>
      <c r="GS8" s="135"/>
      <c r="GT8" s="135"/>
      <c r="GU8" s="135"/>
      <c r="GV8" s="135"/>
      <c r="GW8" s="135"/>
      <c r="GX8" s="136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124" t="str">
        <f>データ!S7</f>
        <v>駅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8450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4"/>
      <c r="ND8" s="128" t="s">
        <v>10</v>
      </c>
      <c r="NE8" s="129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130" t="s">
        <v>12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2"/>
      <c r="AQ9" s="130" t="s">
        <v>13</v>
      </c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2"/>
      <c r="CF9" s="130" t="s">
        <v>14</v>
      </c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2"/>
      <c r="DU9" s="133" t="s">
        <v>15</v>
      </c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133" t="s">
        <v>16</v>
      </c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 t="s">
        <v>17</v>
      </c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 t="s">
        <v>18</v>
      </c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4"/>
      <c r="ND9" s="137" t="s">
        <v>19</v>
      </c>
      <c r="NE9" s="138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117" t="str">
        <f>データ!O7</f>
        <v>該当数値なし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9"/>
      <c r="AQ10" s="120" t="str">
        <f>データ!P7</f>
        <v>都市計画駐車場</v>
      </c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2"/>
      <c r="CF10" s="120" t="str">
        <f>データ!Q7</f>
        <v>地下式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20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123">
        <f>データ!V7</f>
        <v>169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300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代行制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16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26" t="s">
        <v>23</v>
      </c>
      <c r="NE11" s="126"/>
      <c r="NF11" s="126"/>
      <c r="NG11" s="126"/>
      <c r="NH11" s="126"/>
      <c r="NI11" s="126"/>
      <c r="NJ11" s="126"/>
      <c r="NK11" s="126"/>
      <c r="NL11" s="126"/>
      <c r="NM11" s="126"/>
      <c r="NN11" s="126"/>
      <c r="NO11" s="126"/>
      <c r="NP11" s="126"/>
      <c r="NQ11" s="126"/>
      <c r="NR11" s="126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26"/>
      <c r="NE12" s="126"/>
      <c r="NF12" s="126"/>
      <c r="NG12" s="126"/>
      <c r="NH12" s="126"/>
      <c r="NI12" s="126"/>
      <c r="NJ12" s="126"/>
      <c r="NK12" s="126"/>
      <c r="NL12" s="126"/>
      <c r="NM12" s="126"/>
      <c r="NN12" s="126"/>
      <c r="NO12" s="126"/>
      <c r="NP12" s="126"/>
      <c r="NQ12" s="126"/>
      <c r="NR12" s="126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7"/>
      <c r="NE13" s="127"/>
      <c r="NF13" s="127"/>
      <c r="NG13" s="127"/>
      <c r="NH13" s="127"/>
      <c r="NI13" s="127"/>
      <c r="NJ13" s="127"/>
      <c r="NK13" s="127"/>
      <c r="NL13" s="127"/>
      <c r="NM13" s="127"/>
      <c r="NN13" s="127"/>
      <c r="NO13" s="127"/>
      <c r="NP13" s="127"/>
      <c r="NQ13" s="127"/>
      <c r="NR13" s="127"/>
    </row>
    <row r="14" spans="1:382" ht="13.5" customHeight="1">
      <c r="A14" s="19"/>
      <c r="B14" s="7"/>
      <c r="C14" s="8"/>
      <c r="D14" s="8"/>
      <c r="E14" s="8"/>
      <c r="F14" s="8"/>
      <c r="G14" s="8"/>
      <c r="H14" s="86" t="s">
        <v>24</v>
      </c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86" t="s">
        <v>25</v>
      </c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"/>
      <c r="MX14" s="8"/>
      <c r="MY14" s="8"/>
      <c r="MZ14" s="8"/>
      <c r="NA14" s="8"/>
      <c r="NB14" s="9"/>
      <c r="NC14" s="2"/>
      <c r="ND14" s="89" t="s">
        <v>26</v>
      </c>
      <c r="NE14" s="90"/>
      <c r="NF14" s="90"/>
      <c r="NG14" s="90"/>
      <c r="NH14" s="90"/>
      <c r="NI14" s="90"/>
      <c r="NJ14" s="90"/>
      <c r="NK14" s="90"/>
      <c r="NL14" s="90"/>
      <c r="NM14" s="90"/>
      <c r="NN14" s="90"/>
      <c r="NO14" s="90"/>
      <c r="NP14" s="90"/>
      <c r="NQ14" s="90"/>
      <c r="NR14" s="91"/>
    </row>
    <row r="15" spans="1:382" ht="13.5" customHeight="1">
      <c r="A15" s="2"/>
      <c r="B15" s="20"/>
      <c r="C15" s="21"/>
      <c r="D15" s="21"/>
      <c r="E15" s="21"/>
      <c r="F15" s="21"/>
      <c r="G15" s="21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7"/>
      <c r="JB15" s="87"/>
      <c r="JC15" s="87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87"/>
      <c r="JO15" s="87"/>
      <c r="JP15" s="87"/>
      <c r="JQ15" s="87"/>
      <c r="JR15" s="87"/>
      <c r="JS15" s="87"/>
      <c r="JT15" s="87"/>
      <c r="JU15" s="87"/>
      <c r="JV15" s="87"/>
      <c r="JW15" s="87"/>
      <c r="JX15" s="87"/>
      <c r="JY15" s="87"/>
      <c r="JZ15" s="87"/>
      <c r="KA15" s="87"/>
      <c r="KB15" s="87"/>
      <c r="KC15" s="87"/>
      <c r="KD15" s="87"/>
      <c r="KE15" s="87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7"/>
      <c r="KQ15" s="87"/>
      <c r="KR15" s="87"/>
      <c r="KS15" s="87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87"/>
      <c r="LE15" s="87"/>
      <c r="LF15" s="87"/>
      <c r="LG15" s="87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7"/>
      <c r="LT15" s="87"/>
      <c r="LU15" s="87"/>
      <c r="LV15" s="87"/>
      <c r="LW15" s="87"/>
      <c r="LX15" s="87"/>
      <c r="LY15" s="87"/>
      <c r="LZ15" s="87"/>
      <c r="MA15" s="87"/>
      <c r="MB15" s="87"/>
      <c r="MC15" s="87"/>
      <c r="MD15" s="87"/>
      <c r="ME15" s="87"/>
      <c r="MF15" s="87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21"/>
      <c r="MX15" s="21"/>
      <c r="MY15" s="21"/>
      <c r="MZ15" s="21"/>
      <c r="NA15" s="21"/>
      <c r="NB15" s="22"/>
      <c r="NC15" s="2"/>
      <c r="ND15" s="92" t="s">
        <v>131</v>
      </c>
      <c r="NE15" s="93"/>
      <c r="NF15" s="93"/>
      <c r="NG15" s="93"/>
      <c r="NH15" s="93"/>
      <c r="NI15" s="93"/>
      <c r="NJ15" s="93"/>
      <c r="NK15" s="93"/>
      <c r="NL15" s="93"/>
      <c r="NM15" s="93"/>
      <c r="NN15" s="93"/>
      <c r="NO15" s="93"/>
      <c r="NP15" s="93"/>
      <c r="NQ15" s="93"/>
      <c r="NR15" s="94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92"/>
      <c r="NE16" s="93"/>
      <c r="NF16" s="93"/>
      <c r="NG16" s="93"/>
      <c r="NH16" s="93"/>
      <c r="NI16" s="93"/>
      <c r="NJ16" s="93"/>
      <c r="NK16" s="93"/>
      <c r="NL16" s="93"/>
      <c r="NM16" s="93"/>
      <c r="NN16" s="93"/>
      <c r="NO16" s="93"/>
      <c r="NP16" s="93"/>
      <c r="NQ16" s="93"/>
      <c r="NR16" s="94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92"/>
      <c r="NE17" s="93"/>
      <c r="NF17" s="93"/>
      <c r="NG17" s="93"/>
      <c r="NH17" s="93"/>
      <c r="NI17" s="93"/>
      <c r="NJ17" s="93"/>
      <c r="NK17" s="93"/>
      <c r="NL17" s="93"/>
      <c r="NM17" s="93"/>
      <c r="NN17" s="93"/>
      <c r="NO17" s="93"/>
      <c r="NP17" s="93"/>
      <c r="NQ17" s="93"/>
      <c r="NR17" s="94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92"/>
      <c r="NE18" s="93"/>
      <c r="NF18" s="93"/>
      <c r="NG18" s="93"/>
      <c r="NH18" s="93"/>
      <c r="NI18" s="93"/>
      <c r="NJ18" s="93"/>
      <c r="NK18" s="93"/>
      <c r="NL18" s="93"/>
      <c r="NM18" s="93"/>
      <c r="NN18" s="93"/>
      <c r="NO18" s="93"/>
      <c r="NP18" s="93"/>
      <c r="NQ18" s="93"/>
      <c r="NR18" s="94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92"/>
      <c r="NE19" s="93"/>
      <c r="NF19" s="93"/>
      <c r="NG19" s="93"/>
      <c r="NH19" s="93"/>
      <c r="NI19" s="93"/>
      <c r="NJ19" s="93"/>
      <c r="NK19" s="93"/>
      <c r="NL19" s="93"/>
      <c r="NM19" s="93"/>
      <c r="NN19" s="93"/>
      <c r="NO19" s="93"/>
      <c r="NP19" s="93"/>
      <c r="NQ19" s="93"/>
      <c r="NR19" s="94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92"/>
      <c r="NE20" s="93"/>
      <c r="NF20" s="93"/>
      <c r="NG20" s="93"/>
      <c r="NH20" s="93"/>
      <c r="NI20" s="93"/>
      <c r="NJ20" s="93"/>
      <c r="NK20" s="93"/>
      <c r="NL20" s="93"/>
      <c r="NM20" s="93"/>
      <c r="NN20" s="93"/>
      <c r="NO20" s="93"/>
      <c r="NP20" s="93"/>
      <c r="NQ20" s="93"/>
      <c r="NR20" s="94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92"/>
      <c r="NE21" s="93"/>
      <c r="NF21" s="93"/>
      <c r="NG21" s="93"/>
      <c r="NH21" s="93"/>
      <c r="NI21" s="93"/>
      <c r="NJ21" s="93"/>
      <c r="NK21" s="93"/>
      <c r="NL21" s="93"/>
      <c r="NM21" s="93"/>
      <c r="NN21" s="93"/>
      <c r="NO21" s="93"/>
      <c r="NP21" s="93"/>
      <c r="NQ21" s="93"/>
      <c r="NR21" s="94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92"/>
      <c r="NE22" s="93"/>
      <c r="NF22" s="93"/>
      <c r="NG22" s="93"/>
      <c r="NH22" s="93"/>
      <c r="NI22" s="93"/>
      <c r="NJ22" s="93"/>
      <c r="NK22" s="93"/>
      <c r="NL22" s="93"/>
      <c r="NM22" s="93"/>
      <c r="NN22" s="93"/>
      <c r="NO22" s="93"/>
      <c r="NP22" s="93"/>
      <c r="NQ22" s="93"/>
      <c r="NR22" s="94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92"/>
      <c r="NE23" s="93"/>
      <c r="NF23" s="93"/>
      <c r="NG23" s="93"/>
      <c r="NH23" s="93"/>
      <c r="NI23" s="93"/>
      <c r="NJ23" s="93"/>
      <c r="NK23" s="93"/>
      <c r="NL23" s="93"/>
      <c r="NM23" s="93"/>
      <c r="NN23" s="93"/>
      <c r="NO23" s="93"/>
      <c r="NP23" s="93"/>
      <c r="NQ23" s="93"/>
      <c r="NR23" s="94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92"/>
      <c r="NE24" s="93"/>
      <c r="NF24" s="93"/>
      <c r="NG24" s="93"/>
      <c r="NH24" s="93"/>
      <c r="NI24" s="93"/>
      <c r="NJ24" s="93"/>
      <c r="NK24" s="93"/>
      <c r="NL24" s="93"/>
      <c r="NM24" s="93"/>
      <c r="NN24" s="93"/>
      <c r="NO24" s="93"/>
      <c r="NP24" s="93"/>
      <c r="NQ24" s="93"/>
      <c r="NR24" s="94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92"/>
      <c r="NE25" s="93"/>
      <c r="NF25" s="93"/>
      <c r="NG25" s="93"/>
      <c r="NH25" s="93"/>
      <c r="NI25" s="93"/>
      <c r="NJ25" s="93"/>
      <c r="NK25" s="93"/>
      <c r="NL25" s="93"/>
      <c r="NM25" s="93"/>
      <c r="NN25" s="93"/>
      <c r="NO25" s="93"/>
      <c r="NP25" s="93"/>
      <c r="NQ25" s="93"/>
      <c r="NR25" s="94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92"/>
      <c r="NE26" s="93"/>
      <c r="NF26" s="93"/>
      <c r="NG26" s="93"/>
      <c r="NH26" s="93"/>
      <c r="NI26" s="93"/>
      <c r="NJ26" s="93"/>
      <c r="NK26" s="93"/>
      <c r="NL26" s="93"/>
      <c r="NM26" s="93"/>
      <c r="NN26" s="93"/>
      <c r="NO26" s="93"/>
      <c r="NP26" s="93"/>
      <c r="NQ26" s="93"/>
      <c r="NR26" s="94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92"/>
      <c r="NE27" s="93"/>
      <c r="NF27" s="93"/>
      <c r="NG27" s="93"/>
      <c r="NH27" s="93"/>
      <c r="NI27" s="93"/>
      <c r="NJ27" s="93"/>
      <c r="NK27" s="93"/>
      <c r="NL27" s="93"/>
      <c r="NM27" s="93"/>
      <c r="NN27" s="93"/>
      <c r="NO27" s="93"/>
      <c r="NP27" s="93"/>
      <c r="NQ27" s="93"/>
      <c r="NR27" s="94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92"/>
      <c r="NE28" s="93"/>
      <c r="NF28" s="93"/>
      <c r="NG28" s="93"/>
      <c r="NH28" s="93"/>
      <c r="NI28" s="93"/>
      <c r="NJ28" s="93"/>
      <c r="NK28" s="93"/>
      <c r="NL28" s="93"/>
      <c r="NM28" s="93"/>
      <c r="NN28" s="93"/>
      <c r="NO28" s="93"/>
      <c r="NP28" s="93"/>
      <c r="NQ28" s="93"/>
      <c r="NR28" s="94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92"/>
      <c r="NE29" s="93"/>
      <c r="NF29" s="93"/>
      <c r="NG29" s="93"/>
      <c r="NH29" s="93"/>
      <c r="NI29" s="93"/>
      <c r="NJ29" s="93"/>
      <c r="NK29" s="93"/>
      <c r="NL29" s="93"/>
      <c r="NM29" s="93"/>
      <c r="NN29" s="93"/>
      <c r="NO29" s="93"/>
      <c r="NP29" s="93"/>
      <c r="NQ29" s="93"/>
      <c r="NR29" s="94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5">
        <f>データ!$B$11</f>
        <v>40909</v>
      </c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>
        <f>データ!$C$11</f>
        <v>41275</v>
      </c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>
        <f>データ!$D$11</f>
        <v>41640</v>
      </c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>
        <f>データ!$E$11</f>
        <v>42005</v>
      </c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>
        <f>データ!$F$11</f>
        <v>42370</v>
      </c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5">
        <f>データ!$B$11</f>
        <v>40909</v>
      </c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>
        <f>データ!$C$11</f>
        <v>41275</v>
      </c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>
        <f>データ!$D$11</f>
        <v>41640</v>
      </c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>
        <f>データ!$E$11</f>
        <v>42005</v>
      </c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>
        <f>データ!$F$11</f>
        <v>42370</v>
      </c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5">
        <f>データ!$B$11</f>
        <v>40909</v>
      </c>
      <c r="JD30" s="115"/>
      <c r="JE30" s="115"/>
      <c r="JF30" s="115"/>
      <c r="JG30" s="115"/>
      <c r="JH30" s="115"/>
      <c r="JI30" s="115"/>
      <c r="JJ30" s="115"/>
      <c r="JK30" s="115"/>
      <c r="JL30" s="115"/>
      <c r="JM30" s="115"/>
      <c r="JN30" s="115"/>
      <c r="JO30" s="115"/>
      <c r="JP30" s="115"/>
      <c r="JQ30" s="115"/>
      <c r="JR30" s="115"/>
      <c r="JS30" s="115"/>
      <c r="JT30" s="115"/>
      <c r="JU30" s="115"/>
      <c r="JV30" s="115">
        <f>データ!$C$11</f>
        <v>41275</v>
      </c>
      <c r="JW30" s="115"/>
      <c r="JX30" s="115"/>
      <c r="JY30" s="115"/>
      <c r="JZ30" s="115"/>
      <c r="KA30" s="115"/>
      <c r="KB30" s="115"/>
      <c r="KC30" s="115"/>
      <c r="KD30" s="115"/>
      <c r="KE30" s="115"/>
      <c r="KF30" s="115"/>
      <c r="KG30" s="115"/>
      <c r="KH30" s="115"/>
      <c r="KI30" s="115"/>
      <c r="KJ30" s="115"/>
      <c r="KK30" s="115"/>
      <c r="KL30" s="115"/>
      <c r="KM30" s="115"/>
      <c r="KN30" s="115"/>
      <c r="KO30" s="115">
        <f>データ!$D$11</f>
        <v>41640</v>
      </c>
      <c r="KP30" s="115"/>
      <c r="KQ30" s="115"/>
      <c r="KR30" s="115"/>
      <c r="KS30" s="115"/>
      <c r="KT30" s="115"/>
      <c r="KU30" s="115"/>
      <c r="KV30" s="115"/>
      <c r="KW30" s="115"/>
      <c r="KX30" s="115"/>
      <c r="KY30" s="115"/>
      <c r="KZ30" s="115"/>
      <c r="LA30" s="115"/>
      <c r="LB30" s="115"/>
      <c r="LC30" s="115"/>
      <c r="LD30" s="115"/>
      <c r="LE30" s="115"/>
      <c r="LF30" s="115"/>
      <c r="LG30" s="115"/>
      <c r="LH30" s="115">
        <f>データ!$E$11</f>
        <v>42005</v>
      </c>
      <c r="LI30" s="115"/>
      <c r="LJ30" s="115"/>
      <c r="LK30" s="115"/>
      <c r="LL30" s="115"/>
      <c r="LM30" s="115"/>
      <c r="LN30" s="115"/>
      <c r="LO30" s="115"/>
      <c r="LP30" s="115"/>
      <c r="LQ30" s="115"/>
      <c r="LR30" s="115"/>
      <c r="LS30" s="115"/>
      <c r="LT30" s="115"/>
      <c r="LU30" s="115"/>
      <c r="LV30" s="115"/>
      <c r="LW30" s="115"/>
      <c r="LX30" s="115"/>
      <c r="LY30" s="115"/>
      <c r="LZ30" s="115"/>
      <c r="MA30" s="115">
        <f>データ!$F$11</f>
        <v>42370</v>
      </c>
      <c r="MB30" s="115"/>
      <c r="MC30" s="115"/>
      <c r="MD30" s="115"/>
      <c r="ME30" s="115"/>
      <c r="MF30" s="115"/>
      <c r="MG30" s="115"/>
      <c r="MH30" s="115"/>
      <c r="MI30" s="115"/>
      <c r="MJ30" s="115"/>
      <c r="MK30" s="115"/>
      <c r="ML30" s="115"/>
      <c r="MM30" s="115"/>
      <c r="MN30" s="115"/>
      <c r="MO30" s="115"/>
      <c r="MP30" s="115"/>
      <c r="MQ30" s="115"/>
      <c r="MR30" s="115"/>
      <c r="MS30" s="115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92"/>
      <c r="NE30" s="93"/>
      <c r="NF30" s="93"/>
      <c r="NG30" s="93"/>
      <c r="NH30" s="93"/>
      <c r="NI30" s="93"/>
      <c r="NJ30" s="93"/>
      <c r="NK30" s="93"/>
      <c r="NL30" s="93"/>
      <c r="NM30" s="93"/>
      <c r="NN30" s="93"/>
      <c r="NO30" s="93"/>
      <c r="NP30" s="93"/>
      <c r="NQ30" s="93"/>
      <c r="NR30" s="94"/>
    </row>
    <row r="31" spans="1:382" ht="13.5" customHeight="1">
      <c r="A31" s="2"/>
      <c r="B31" s="23"/>
      <c r="C31" s="5"/>
      <c r="D31" s="5"/>
      <c r="E31" s="5"/>
      <c r="F31" s="5"/>
      <c r="I31" s="29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1">
        <f>データ!Y7</f>
        <v>40.1</v>
      </c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>
        <f>データ!Z7</f>
        <v>36</v>
      </c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>
        <f>データ!AA7</f>
        <v>43.6</v>
      </c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>
        <f>データ!AB7</f>
        <v>63.3</v>
      </c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>
        <f>データ!AC7</f>
        <v>68.400000000000006</v>
      </c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1">
        <f>データ!AJ7</f>
        <v>0</v>
      </c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>
        <f>データ!AK7</f>
        <v>0</v>
      </c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>
        <f>データ!AL7</f>
        <v>0</v>
      </c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>
        <f>データ!AM7</f>
        <v>0</v>
      </c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>
        <f>データ!AN7</f>
        <v>0</v>
      </c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81">
        <f>データ!DK7</f>
        <v>154.4</v>
      </c>
      <c r="JD31" s="82"/>
      <c r="JE31" s="82"/>
      <c r="JF31" s="82"/>
      <c r="JG31" s="82"/>
      <c r="JH31" s="82"/>
      <c r="JI31" s="82"/>
      <c r="JJ31" s="82"/>
      <c r="JK31" s="82"/>
      <c r="JL31" s="82"/>
      <c r="JM31" s="82"/>
      <c r="JN31" s="82"/>
      <c r="JO31" s="82"/>
      <c r="JP31" s="82"/>
      <c r="JQ31" s="82"/>
      <c r="JR31" s="82"/>
      <c r="JS31" s="82"/>
      <c r="JT31" s="82"/>
      <c r="JU31" s="83"/>
      <c r="JV31" s="81">
        <f>データ!DL7</f>
        <v>129.6</v>
      </c>
      <c r="JW31" s="82"/>
      <c r="JX31" s="82"/>
      <c r="JY31" s="82"/>
      <c r="JZ31" s="82"/>
      <c r="KA31" s="82"/>
      <c r="KB31" s="82"/>
      <c r="KC31" s="82"/>
      <c r="KD31" s="82"/>
      <c r="KE31" s="82"/>
      <c r="KF31" s="82"/>
      <c r="KG31" s="82"/>
      <c r="KH31" s="82"/>
      <c r="KI31" s="82"/>
      <c r="KJ31" s="82"/>
      <c r="KK31" s="82"/>
      <c r="KL31" s="82"/>
      <c r="KM31" s="82"/>
      <c r="KN31" s="83"/>
      <c r="KO31" s="81">
        <f>データ!DM7</f>
        <v>133.69999999999999</v>
      </c>
      <c r="KP31" s="82"/>
      <c r="KQ31" s="82"/>
      <c r="KR31" s="82"/>
      <c r="KS31" s="82"/>
      <c r="KT31" s="82"/>
      <c r="KU31" s="82"/>
      <c r="KV31" s="82"/>
      <c r="KW31" s="82"/>
      <c r="KX31" s="82"/>
      <c r="KY31" s="82"/>
      <c r="KZ31" s="82"/>
      <c r="LA31" s="82"/>
      <c r="LB31" s="82"/>
      <c r="LC31" s="82"/>
      <c r="LD31" s="82"/>
      <c r="LE31" s="82"/>
      <c r="LF31" s="82"/>
      <c r="LG31" s="83"/>
      <c r="LH31" s="81">
        <f>データ!DN7</f>
        <v>142.6</v>
      </c>
      <c r="LI31" s="82"/>
      <c r="LJ31" s="82"/>
      <c r="LK31" s="82"/>
      <c r="LL31" s="82"/>
      <c r="LM31" s="82"/>
      <c r="LN31" s="82"/>
      <c r="LO31" s="82"/>
      <c r="LP31" s="82"/>
      <c r="LQ31" s="82"/>
      <c r="LR31" s="82"/>
      <c r="LS31" s="82"/>
      <c r="LT31" s="82"/>
      <c r="LU31" s="82"/>
      <c r="LV31" s="82"/>
      <c r="LW31" s="82"/>
      <c r="LX31" s="82"/>
      <c r="LY31" s="82"/>
      <c r="LZ31" s="83"/>
      <c r="MA31" s="81">
        <f>データ!DO7</f>
        <v>141.4</v>
      </c>
      <c r="MB31" s="82"/>
      <c r="MC31" s="82"/>
      <c r="MD31" s="82"/>
      <c r="ME31" s="82"/>
      <c r="MF31" s="82"/>
      <c r="MG31" s="82"/>
      <c r="MH31" s="82"/>
      <c r="MI31" s="82"/>
      <c r="MJ31" s="82"/>
      <c r="MK31" s="82"/>
      <c r="ML31" s="82"/>
      <c r="MM31" s="82"/>
      <c r="MN31" s="82"/>
      <c r="MO31" s="82"/>
      <c r="MP31" s="82"/>
      <c r="MQ31" s="82"/>
      <c r="MR31" s="82"/>
      <c r="MS31" s="83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89" t="s">
        <v>28</v>
      </c>
      <c r="NE31" s="90"/>
      <c r="NF31" s="90"/>
      <c r="NG31" s="90"/>
      <c r="NH31" s="90"/>
      <c r="NI31" s="90"/>
      <c r="NJ31" s="90"/>
      <c r="NK31" s="90"/>
      <c r="NL31" s="90"/>
      <c r="NM31" s="90"/>
      <c r="NN31" s="90"/>
      <c r="NO31" s="90"/>
      <c r="NP31" s="90"/>
      <c r="NQ31" s="90"/>
      <c r="NR31" s="91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1">
        <f>データ!AD7</f>
        <v>138.69999999999999</v>
      </c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>
        <f>データ!AE7</f>
        <v>110.6</v>
      </c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>
        <f>データ!AF7</f>
        <v>118.2</v>
      </c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>
        <f>データ!AG7</f>
        <v>120.9</v>
      </c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>
        <f>データ!AH7</f>
        <v>205.8</v>
      </c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1">
        <f>データ!AO7</f>
        <v>27.8</v>
      </c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>
        <f>データ!AP7</f>
        <v>30.1</v>
      </c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>
        <f>データ!AQ7</f>
        <v>26.5</v>
      </c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>
        <f>データ!AR7</f>
        <v>25.2</v>
      </c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>
        <f>データ!AS7</f>
        <v>28.8</v>
      </c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81">
        <f>データ!DP7</f>
        <v>195.5</v>
      </c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3"/>
      <c r="JV32" s="81">
        <f>データ!DQ7</f>
        <v>199.1</v>
      </c>
      <c r="JW32" s="82"/>
      <c r="JX32" s="82"/>
      <c r="JY32" s="82"/>
      <c r="JZ32" s="82"/>
      <c r="KA32" s="82"/>
      <c r="KB32" s="82"/>
      <c r="KC32" s="82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3"/>
      <c r="KO32" s="81">
        <f>データ!DR7</f>
        <v>191.4</v>
      </c>
      <c r="KP32" s="82"/>
      <c r="KQ32" s="82"/>
      <c r="KR32" s="82"/>
      <c r="KS32" s="82"/>
      <c r="KT32" s="82"/>
      <c r="KU32" s="82"/>
      <c r="KV32" s="82"/>
      <c r="KW32" s="82"/>
      <c r="KX32" s="82"/>
      <c r="KY32" s="82"/>
      <c r="KZ32" s="82"/>
      <c r="LA32" s="82"/>
      <c r="LB32" s="82"/>
      <c r="LC32" s="82"/>
      <c r="LD32" s="82"/>
      <c r="LE32" s="82"/>
      <c r="LF32" s="82"/>
      <c r="LG32" s="83"/>
      <c r="LH32" s="81">
        <f>データ!DS7</f>
        <v>194.7</v>
      </c>
      <c r="LI32" s="82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2"/>
      <c r="LX32" s="82"/>
      <c r="LY32" s="82"/>
      <c r="LZ32" s="83"/>
      <c r="MA32" s="81">
        <f>データ!DT7</f>
        <v>193</v>
      </c>
      <c r="MB32" s="82"/>
      <c r="MC32" s="82"/>
      <c r="MD32" s="82"/>
      <c r="ME32" s="82"/>
      <c r="MF32" s="82"/>
      <c r="MG32" s="82"/>
      <c r="MH32" s="82"/>
      <c r="MI32" s="82"/>
      <c r="MJ32" s="82"/>
      <c r="MK32" s="82"/>
      <c r="ML32" s="82"/>
      <c r="MM32" s="82"/>
      <c r="MN32" s="82"/>
      <c r="MO32" s="82"/>
      <c r="MP32" s="82"/>
      <c r="MQ32" s="82"/>
      <c r="MR32" s="82"/>
      <c r="MS32" s="83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92" t="s">
        <v>134</v>
      </c>
      <c r="NE32" s="93"/>
      <c r="NF32" s="93"/>
      <c r="NG32" s="93"/>
      <c r="NH32" s="93"/>
      <c r="NI32" s="93"/>
      <c r="NJ32" s="93"/>
      <c r="NK32" s="93"/>
      <c r="NL32" s="93"/>
      <c r="NM32" s="93"/>
      <c r="NN32" s="93"/>
      <c r="NO32" s="93"/>
      <c r="NP32" s="93"/>
      <c r="NQ32" s="93"/>
      <c r="NR32" s="94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92"/>
      <c r="NE33" s="93"/>
      <c r="NF33" s="93"/>
      <c r="NG33" s="93"/>
      <c r="NH33" s="93"/>
      <c r="NI33" s="93"/>
      <c r="NJ33" s="93"/>
      <c r="NK33" s="93"/>
      <c r="NL33" s="93"/>
      <c r="NM33" s="93"/>
      <c r="NN33" s="93"/>
      <c r="NO33" s="93"/>
      <c r="NP33" s="93"/>
      <c r="NQ33" s="93"/>
      <c r="NR33" s="94"/>
    </row>
    <row r="34" spans="1:382" ht="13.5" customHeight="1">
      <c r="A34" s="2"/>
      <c r="B34" s="23"/>
      <c r="C34" s="25"/>
      <c r="D34" s="5"/>
      <c r="E34" s="5"/>
      <c r="F34" s="5"/>
      <c r="G34" s="5"/>
      <c r="H34" s="84" t="s">
        <v>30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25"/>
      <c r="DQ34" s="25"/>
      <c r="DR34" s="25"/>
      <c r="DS34" s="25"/>
      <c r="DT34" s="25"/>
      <c r="DU34" s="25"/>
      <c r="DV34" s="25"/>
      <c r="DW34" s="25"/>
      <c r="DX34" s="25"/>
      <c r="DY34" s="84" t="s">
        <v>31</v>
      </c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25"/>
      <c r="IH34" s="25"/>
      <c r="II34" s="25"/>
      <c r="IJ34" s="26"/>
      <c r="IK34" s="33"/>
      <c r="IL34" s="25"/>
      <c r="IM34" s="25"/>
      <c r="IN34" s="25"/>
      <c r="IO34" s="25"/>
      <c r="IP34" s="84" t="s">
        <v>32</v>
      </c>
      <c r="IQ34" s="84"/>
      <c r="IR34" s="84"/>
      <c r="IS34" s="84"/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84"/>
      <c r="JE34" s="84"/>
      <c r="JF34" s="84"/>
      <c r="JG34" s="84"/>
      <c r="JH34" s="84"/>
      <c r="JI34" s="84"/>
      <c r="JJ34" s="84"/>
      <c r="JK34" s="84"/>
      <c r="JL34" s="84"/>
      <c r="JM34" s="84"/>
      <c r="JN34" s="84"/>
      <c r="JO34" s="84"/>
      <c r="JP34" s="84"/>
      <c r="JQ34" s="84"/>
      <c r="JR34" s="84"/>
      <c r="JS34" s="84"/>
      <c r="JT34" s="84"/>
      <c r="JU34" s="84"/>
      <c r="JV34" s="84"/>
      <c r="JW34" s="84"/>
      <c r="JX34" s="84"/>
      <c r="JY34" s="84"/>
      <c r="JZ34" s="84"/>
      <c r="KA34" s="84"/>
      <c r="KB34" s="84"/>
      <c r="KC34" s="84"/>
      <c r="KD34" s="84"/>
      <c r="KE34" s="84"/>
      <c r="KF34" s="84"/>
      <c r="KG34" s="84"/>
      <c r="KH34" s="84"/>
      <c r="KI34" s="84"/>
      <c r="KJ34" s="84"/>
      <c r="KK34" s="84"/>
      <c r="KL34" s="84"/>
      <c r="KM34" s="84"/>
      <c r="KN34" s="84"/>
      <c r="KO34" s="84"/>
      <c r="KP34" s="84"/>
      <c r="KQ34" s="84"/>
      <c r="KR34" s="84"/>
      <c r="KS34" s="84"/>
      <c r="KT34" s="84"/>
      <c r="KU34" s="84"/>
      <c r="KV34" s="84"/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84"/>
      <c r="LH34" s="84"/>
      <c r="LI34" s="84"/>
      <c r="LJ34" s="84"/>
      <c r="LK34" s="84"/>
      <c r="LL34" s="84"/>
      <c r="LM34" s="84"/>
      <c r="LN34" s="84"/>
      <c r="LO34" s="84"/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4"/>
      <c r="MA34" s="84"/>
      <c r="MB34" s="84"/>
      <c r="MC34" s="84"/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4"/>
      <c r="MW34" s="25"/>
      <c r="MX34" s="25"/>
      <c r="MY34" s="25"/>
      <c r="MZ34" s="25"/>
      <c r="NA34" s="25"/>
      <c r="NB34" s="26"/>
      <c r="NC34" s="2"/>
      <c r="ND34" s="92"/>
      <c r="NE34" s="93"/>
      <c r="NF34" s="93"/>
      <c r="NG34" s="93"/>
      <c r="NH34" s="93"/>
      <c r="NI34" s="93"/>
      <c r="NJ34" s="93"/>
      <c r="NK34" s="93"/>
      <c r="NL34" s="93"/>
      <c r="NM34" s="93"/>
      <c r="NN34" s="93"/>
      <c r="NO34" s="93"/>
      <c r="NP34" s="93"/>
      <c r="NQ34" s="93"/>
      <c r="NR34" s="94"/>
    </row>
    <row r="35" spans="1:382" ht="13.5" customHeight="1">
      <c r="A35" s="2"/>
      <c r="B35" s="23"/>
      <c r="C35" s="25"/>
      <c r="D35" s="5"/>
      <c r="E35" s="5"/>
      <c r="F35" s="5"/>
      <c r="G35" s="5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25"/>
      <c r="DQ35" s="25"/>
      <c r="DR35" s="25"/>
      <c r="DS35" s="25"/>
      <c r="DT35" s="25"/>
      <c r="DU35" s="25"/>
      <c r="DV35" s="25"/>
      <c r="DW35" s="25"/>
      <c r="DX35" s="25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25"/>
      <c r="IH35" s="25"/>
      <c r="II35" s="25"/>
      <c r="IJ35" s="26"/>
      <c r="IK35" s="34"/>
      <c r="IL35" s="17"/>
      <c r="IM35" s="17"/>
      <c r="IN35" s="17"/>
      <c r="IO35" s="17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116"/>
      <c r="JA35" s="116"/>
      <c r="JB35" s="116"/>
      <c r="JC35" s="116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116"/>
      <c r="JO35" s="116"/>
      <c r="JP35" s="116"/>
      <c r="JQ35" s="116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116"/>
      <c r="KC35" s="116"/>
      <c r="KD35" s="116"/>
      <c r="KE35" s="116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116"/>
      <c r="KQ35" s="116"/>
      <c r="KR35" s="116"/>
      <c r="KS35" s="116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116"/>
      <c r="LE35" s="116"/>
      <c r="LF35" s="116"/>
      <c r="LG35" s="116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116"/>
      <c r="LS35" s="116"/>
      <c r="LT35" s="116"/>
      <c r="LU35" s="116"/>
      <c r="LV35" s="116"/>
      <c r="LW35" s="116"/>
      <c r="LX35" s="116"/>
      <c r="LY35" s="116"/>
      <c r="LZ35" s="116"/>
      <c r="MA35" s="116"/>
      <c r="MB35" s="116"/>
      <c r="MC35" s="116"/>
      <c r="MD35" s="116"/>
      <c r="ME35" s="116"/>
      <c r="MF35" s="116"/>
      <c r="MG35" s="116"/>
      <c r="MH35" s="116"/>
      <c r="MI35" s="116"/>
      <c r="MJ35" s="116"/>
      <c r="MK35" s="116"/>
      <c r="ML35" s="116"/>
      <c r="MM35" s="116"/>
      <c r="MN35" s="116"/>
      <c r="MO35" s="116"/>
      <c r="MP35" s="116"/>
      <c r="MQ35" s="116"/>
      <c r="MR35" s="116"/>
      <c r="MS35" s="116"/>
      <c r="MT35" s="116"/>
      <c r="MU35" s="116"/>
      <c r="MV35" s="116"/>
      <c r="MW35" s="17"/>
      <c r="MX35" s="17"/>
      <c r="MY35" s="17"/>
      <c r="MZ35" s="17"/>
      <c r="NA35" s="17"/>
      <c r="NB35" s="18"/>
      <c r="NC35" s="2"/>
      <c r="ND35" s="92"/>
      <c r="NE35" s="93"/>
      <c r="NF35" s="93"/>
      <c r="NG35" s="93"/>
      <c r="NH35" s="93"/>
      <c r="NI35" s="93"/>
      <c r="NJ35" s="93"/>
      <c r="NK35" s="93"/>
      <c r="NL35" s="93"/>
      <c r="NM35" s="93"/>
      <c r="NN35" s="93"/>
      <c r="NO35" s="93"/>
      <c r="NP35" s="93"/>
      <c r="NQ35" s="93"/>
      <c r="NR35" s="94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92"/>
      <c r="NE36" s="93"/>
      <c r="NF36" s="93"/>
      <c r="NG36" s="93"/>
      <c r="NH36" s="93"/>
      <c r="NI36" s="93"/>
      <c r="NJ36" s="93"/>
      <c r="NK36" s="93"/>
      <c r="NL36" s="93"/>
      <c r="NM36" s="93"/>
      <c r="NN36" s="93"/>
      <c r="NO36" s="93"/>
      <c r="NP36" s="93"/>
      <c r="NQ36" s="93"/>
      <c r="NR36" s="94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92"/>
      <c r="NE37" s="93"/>
      <c r="NF37" s="93"/>
      <c r="NG37" s="93"/>
      <c r="NH37" s="93"/>
      <c r="NI37" s="93"/>
      <c r="NJ37" s="93"/>
      <c r="NK37" s="93"/>
      <c r="NL37" s="93"/>
      <c r="NM37" s="93"/>
      <c r="NN37" s="93"/>
      <c r="NO37" s="93"/>
      <c r="NP37" s="93"/>
      <c r="NQ37" s="93"/>
      <c r="NR37" s="94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92"/>
      <c r="NE38" s="93"/>
      <c r="NF38" s="93"/>
      <c r="NG38" s="93"/>
      <c r="NH38" s="93"/>
      <c r="NI38" s="93"/>
      <c r="NJ38" s="93"/>
      <c r="NK38" s="93"/>
      <c r="NL38" s="93"/>
      <c r="NM38" s="93"/>
      <c r="NN38" s="93"/>
      <c r="NO38" s="93"/>
      <c r="NP38" s="93"/>
      <c r="NQ38" s="93"/>
      <c r="NR38" s="94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92"/>
      <c r="NE39" s="93"/>
      <c r="NF39" s="93"/>
      <c r="NG39" s="93"/>
      <c r="NH39" s="93"/>
      <c r="NI39" s="93"/>
      <c r="NJ39" s="93"/>
      <c r="NK39" s="93"/>
      <c r="NL39" s="93"/>
      <c r="NM39" s="93"/>
      <c r="NN39" s="93"/>
      <c r="NO39" s="93"/>
      <c r="NP39" s="93"/>
      <c r="NQ39" s="93"/>
      <c r="NR39" s="94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92"/>
      <c r="NE40" s="93"/>
      <c r="NF40" s="93"/>
      <c r="NG40" s="93"/>
      <c r="NH40" s="93"/>
      <c r="NI40" s="93"/>
      <c r="NJ40" s="93"/>
      <c r="NK40" s="93"/>
      <c r="NL40" s="93"/>
      <c r="NM40" s="93"/>
      <c r="NN40" s="93"/>
      <c r="NO40" s="93"/>
      <c r="NP40" s="93"/>
      <c r="NQ40" s="93"/>
      <c r="NR40" s="94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92"/>
      <c r="NE41" s="93"/>
      <c r="NF41" s="93"/>
      <c r="NG41" s="93"/>
      <c r="NH41" s="93"/>
      <c r="NI41" s="93"/>
      <c r="NJ41" s="93"/>
      <c r="NK41" s="93"/>
      <c r="NL41" s="93"/>
      <c r="NM41" s="93"/>
      <c r="NN41" s="93"/>
      <c r="NO41" s="93"/>
      <c r="NP41" s="93"/>
      <c r="NQ41" s="93"/>
      <c r="NR41" s="94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92"/>
      <c r="NE42" s="93"/>
      <c r="NF42" s="93"/>
      <c r="NG42" s="93"/>
      <c r="NH42" s="93"/>
      <c r="NI42" s="93"/>
      <c r="NJ42" s="93"/>
      <c r="NK42" s="93"/>
      <c r="NL42" s="93"/>
      <c r="NM42" s="93"/>
      <c r="NN42" s="93"/>
      <c r="NO42" s="93"/>
      <c r="NP42" s="93"/>
      <c r="NQ42" s="93"/>
      <c r="NR42" s="94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92"/>
      <c r="NE43" s="93"/>
      <c r="NF43" s="93"/>
      <c r="NG43" s="93"/>
      <c r="NH43" s="93"/>
      <c r="NI43" s="93"/>
      <c r="NJ43" s="93"/>
      <c r="NK43" s="93"/>
      <c r="NL43" s="93"/>
      <c r="NM43" s="93"/>
      <c r="NN43" s="93"/>
      <c r="NO43" s="93"/>
      <c r="NP43" s="93"/>
      <c r="NQ43" s="93"/>
      <c r="NR43" s="94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92"/>
      <c r="NE44" s="93"/>
      <c r="NF44" s="93"/>
      <c r="NG44" s="93"/>
      <c r="NH44" s="93"/>
      <c r="NI44" s="93"/>
      <c r="NJ44" s="93"/>
      <c r="NK44" s="93"/>
      <c r="NL44" s="93"/>
      <c r="NM44" s="93"/>
      <c r="NN44" s="93"/>
      <c r="NO44" s="93"/>
      <c r="NP44" s="93"/>
      <c r="NQ44" s="93"/>
      <c r="NR44" s="94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92"/>
      <c r="NE45" s="93"/>
      <c r="NF45" s="93"/>
      <c r="NG45" s="93"/>
      <c r="NH45" s="93"/>
      <c r="NI45" s="93"/>
      <c r="NJ45" s="93"/>
      <c r="NK45" s="93"/>
      <c r="NL45" s="93"/>
      <c r="NM45" s="93"/>
      <c r="NN45" s="93"/>
      <c r="NO45" s="93"/>
      <c r="NP45" s="93"/>
      <c r="NQ45" s="93"/>
      <c r="NR45" s="94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92"/>
      <c r="NE46" s="93"/>
      <c r="NF46" s="93"/>
      <c r="NG46" s="93"/>
      <c r="NH46" s="93"/>
      <c r="NI46" s="93"/>
      <c r="NJ46" s="93"/>
      <c r="NK46" s="93"/>
      <c r="NL46" s="93"/>
      <c r="NM46" s="93"/>
      <c r="NN46" s="93"/>
      <c r="NO46" s="93"/>
      <c r="NP46" s="93"/>
      <c r="NQ46" s="93"/>
      <c r="NR46" s="94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92"/>
      <c r="NE47" s="93"/>
      <c r="NF47" s="93"/>
      <c r="NG47" s="93"/>
      <c r="NH47" s="93"/>
      <c r="NI47" s="93"/>
      <c r="NJ47" s="93"/>
      <c r="NK47" s="93"/>
      <c r="NL47" s="93"/>
      <c r="NM47" s="93"/>
      <c r="NN47" s="93"/>
      <c r="NO47" s="93"/>
      <c r="NP47" s="93"/>
      <c r="NQ47" s="93"/>
      <c r="NR47" s="94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89" t="s">
        <v>33</v>
      </c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1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92" t="s">
        <v>132</v>
      </c>
      <c r="NE49" s="93"/>
      <c r="NF49" s="93"/>
      <c r="NG49" s="93"/>
      <c r="NH49" s="93"/>
      <c r="NI49" s="93"/>
      <c r="NJ49" s="93"/>
      <c r="NK49" s="93"/>
      <c r="NL49" s="93"/>
      <c r="NM49" s="93"/>
      <c r="NN49" s="93"/>
      <c r="NO49" s="93"/>
      <c r="NP49" s="93"/>
      <c r="NQ49" s="93"/>
      <c r="NR49" s="94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92"/>
      <c r="NE50" s="93"/>
      <c r="NF50" s="93"/>
      <c r="NG50" s="93"/>
      <c r="NH50" s="93"/>
      <c r="NI50" s="93"/>
      <c r="NJ50" s="93"/>
      <c r="NK50" s="93"/>
      <c r="NL50" s="93"/>
      <c r="NM50" s="93"/>
      <c r="NN50" s="93"/>
      <c r="NO50" s="93"/>
      <c r="NP50" s="93"/>
      <c r="NQ50" s="93"/>
      <c r="NR50" s="94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5">
        <f>データ!$B$11</f>
        <v>40909</v>
      </c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>
        <f>データ!$C$11</f>
        <v>41275</v>
      </c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>
        <f>データ!$D$11</f>
        <v>41640</v>
      </c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>
        <f>データ!$E$11</f>
        <v>42005</v>
      </c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>
        <f>データ!$F$11</f>
        <v>42370</v>
      </c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5">
        <f>データ!$B$11</f>
        <v>40909</v>
      </c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>
        <f>データ!$C$11</f>
        <v>41275</v>
      </c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>
        <f>データ!$D$11</f>
        <v>41640</v>
      </c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>
        <f>データ!$E$11</f>
        <v>42005</v>
      </c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>
        <f>データ!$F$11</f>
        <v>42370</v>
      </c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5">
        <f>データ!$B$11</f>
        <v>40909</v>
      </c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5"/>
      <c r="JO51" s="115"/>
      <c r="JP51" s="115"/>
      <c r="JQ51" s="115"/>
      <c r="JR51" s="115"/>
      <c r="JS51" s="115"/>
      <c r="JT51" s="115"/>
      <c r="JU51" s="115"/>
      <c r="JV51" s="115">
        <f>データ!$C$11</f>
        <v>41275</v>
      </c>
      <c r="JW51" s="115"/>
      <c r="JX51" s="115"/>
      <c r="JY51" s="115"/>
      <c r="JZ51" s="115"/>
      <c r="KA51" s="115"/>
      <c r="KB51" s="115"/>
      <c r="KC51" s="115"/>
      <c r="KD51" s="115"/>
      <c r="KE51" s="115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>
        <f>データ!$D$11</f>
        <v>41640</v>
      </c>
      <c r="KP51" s="115"/>
      <c r="KQ51" s="115"/>
      <c r="KR51" s="115"/>
      <c r="KS51" s="115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5"/>
      <c r="LE51" s="115"/>
      <c r="LF51" s="115"/>
      <c r="LG51" s="115"/>
      <c r="LH51" s="115">
        <f>データ!$E$11</f>
        <v>42005</v>
      </c>
      <c r="LI51" s="115"/>
      <c r="LJ51" s="115"/>
      <c r="LK51" s="115"/>
      <c r="LL51" s="115"/>
      <c r="LM51" s="115"/>
      <c r="LN51" s="115"/>
      <c r="LO51" s="115"/>
      <c r="LP51" s="115"/>
      <c r="LQ51" s="115"/>
      <c r="LR51" s="115"/>
      <c r="LS51" s="115"/>
      <c r="LT51" s="115"/>
      <c r="LU51" s="115"/>
      <c r="LV51" s="115"/>
      <c r="LW51" s="115"/>
      <c r="LX51" s="115"/>
      <c r="LY51" s="115"/>
      <c r="LZ51" s="115"/>
      <c r="MA51" s="115">
        <f>データ!$F$11</f>
        <v>42370</v>
      </c>
      <c r="MB51" s="115"/>
      <c r="MC51" s="115"/>
      <c r="MD51" s="115"/>
      <c r="ME51" s="115"/>
      <c r="MF51" s="115"/>
      <c r="MG51" s="115"/>
      <c r="MH51" s="115"/>
      <c r="MI51" s="115"/>
      <c r="MJ51" s="115"/>
      <c r="MK51" s="115"/>
      <c r="ML51" s="115"/>
      <c r="MM51" s="115"/>
      <c r="MN51" s="115"/>
      <c r="MO51" s="115"/>
      <c r="MP51" s="115"/>
      <c r="MQ51" s="115"/>
      <c r="MR51" s="115"/>
      <c r="MS51" s="115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92"/>
      <c r="NE51" s="93"/>
      <c r="NF51" s="93"/>
      <c r="NG51" s="93"/>
      <c r="NH51" s="93"/>
      <c r="NI51" s="93"/>
      <c r="NJ51" s="93"/>
      <c r="NK51" s="93"/>
      <c r="NL51" s="93"/>
      <c r="NM51" s="93"/>
      <c r="NN51" s="93"/>
      <c r="NO51" s="93"/>
      <c r="NP51" s="93"/>
      <c r="NQ51" s="93"/>
      <c r="NR51" s="94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0">
        <f>データ!AU7</f>
        <v>0</v>
      </c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>
        <f>データ!AV7</f>
        <v>0</v>
      </c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>
        <f>データ!AW7</f>
        <v>0</v>
      </c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>
        <f>データ!AX7</f>
        <v>0</v>
      </c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>
        <f>データ!AY7</f>
        <v>0</v>
      </c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1">
        <f>データ!BF7</f>
        <v>9.3000000000000007</v>
      </c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>
        <f>データ!BG7</f>
        <v>-7.6</v>
      </c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>
        <f>データ!BH7</f>
        <v>-11</v>
      </c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>
        <f>データ!BI7</f>
        <v>-7.1</v>
      </c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>
        <f>データ!BJ7</f>
        <v>-88.9</v>
      </c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0">
        <f>データ!BQ7</f>
        <v>13566</v>
      </c>
      <c r="JD52" s="110"/>
      <c r="JE52" s="110"/>
      <c r="JF52" s="110"/>
      <c r="JG52" s="110"/>
      <c r="JH52" s="110"/>
      <c r="JI52" s="110"/>
      <c r="JJ52" s="110"/>
      <c r="JK52" s="110"/>
      <c r="JL52" s="110"/>
      <c r="JM52" s="110"/>
      <c r="JN52" s="110"/>
      <c r="JO52" s="110"/>
      <c r="JP52" s="110"/>
      <c r="JQ52" s="110"/>
      <c r="JR52" s="110"/>
      <c r="JS52" s="110"/>
      <c r="JT52" s="110"/>
      <c r="JU52" s="110"/>
      <c r="JV52" s="110">
        <f>データ!BR7</f>
        <v>7346</v>
      </c>
      <c r="JW52" s="110"/>
      <c r="JX52" s="110"/>
      <c r="JY52" s="110"/>
      <c r="JZ52" s="110"/>
      <c r="KA52" s="110"/>
      <c r="KB52" s="110"/>
      <c r="KC52" s="110"/>
      <c r="KD52" s="110"/>
      <c r="KE52" s="110"/>
      <c r="KF52" s="110"/>
      <c r="KG52" s="110"/>
      <c r="KH52" s="110"/>
      <c r="KI52" s="110"/>
      <c r="KJ52" s="110"/>
      <c r="KK52" s="110"/>
      <c r="KL52" s="110"/>
      <c r="KM52" s="110"/>
      <c r="KN52" s="110"/>
      <c r="KO52" s="110">
        <f>データ!BS7</f>
        <v>6289</v>
      </c>
      <c r="KP52" s="110"/>
      <c r="KQ52" s="110"/>
      <c r="KR52" s="110"/>
      <c r="KS52" s="110"/>
      <c r="KT52" s="110"/>
      <c r="KU52" s="110"/>
      <c r="KV52" s="110"/>
      <c r="KW52" s="110"/>
      <c r="KX52" s="110"/>
      <c r="KY52" s="110"/>
      <c r="KZ52" s="110"/>
      <c r="LA52" s="110"/>
      <c r="LB52" s="110"/>
      <c r="LC52" s="110"/>
      <c r="LD52" s="110"/>
      <c r="LE52" s="110"/>
      <c r="LF52" s="110"/>
      <c r="LG52" s="110"/>
      <c r="LH52" s="110">
        <f>データ!BT7</f>
        <v>8005</v>
      </c>
      <c r="LI52" s="110"/>
      <c r="LJ52" s="110"/>
      <c r="LK52" s="110"/>
      <c r="LL52" s="110"/>
      <c r="LM52" s="110"/>
      <c r="LN52" s="110"/>
      <c r="LO52" s="110"/>
      <c r="LP52" s="110"/>
      <c r="LQ52" s="110"/>
      <c r="LR52" s="110"/>
      <c r="LS52" s="110"/>
      <c r="LT52" s="110"/>
      <c r="LU52" s="110"/>
      <c r="LV52" s="110"/>
      <c r="LW52" s="110"/>
      <c r="LX52" s="110"/>
      <c r="LY52" s="110"/>
      <c r="LZ52" s="110"/>
      <c r="MA52" s="110">
        <f>データ!BU7</f>
        <v>-21845</v>
      </c>
      <c r="MB52" s="110"/>
      <c r="MC52" s="110"/>
      <c r="MD52" s="110"/>
      <c r="ME52" s="110"/>
      <c r="MF52" s="110"/>
      <c r="MG52" s="110"/>
      <c r="MH52" s="110"/>
      <c r="MI52" s="110"/>
      <c r="MJ52" s="110"/>
      <c r="MK52" s="110"/>
      <c r="ML52" s="110"/>
      <c r="MM52" s="110"/>
      <c r="MN52" s="110"/>
      <c r="MO52" s="110"/>
      <c r="MP52" s="110"/>
      <c r="MQ52" s="110"/>
      <c r="MR52" s="110"/>
      <c r="MS52" s="110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92"/>
      <c r="NE52" s="93"/>
      <c r="NF52" s="93"/>
      <c r="NG52" s="93"/>
      <c r="NH52" s="93"/>
      <c r="NI52" s="93"/>
      <c r="NJ52" s="93"/>
      <c r="NK52" s="93"/>
      <c r="NL52" s="93"/>
      <c r="NM52" s="93"/>
      <c r="NN52" s="93"/>
      <c r="NO52" s="93"/>
      <c r="NP52" s="93"/>
      <c r="NQ52" s="93"/>
      <c r="NR52" s="94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0">
        <f>データ!AZ7</f>
        <v>650</v>
      </c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>
        <f>データ!BA7</f>
        <v>650</v>
      </c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>
        <f>データ!BB7</f>
        <v>543</v>
      </c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>
        <f>データ!BC7</f>
        <v>454</v>
      </c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>
        <f>データ!BD7</f>
        <v>384</v>
      </c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1">
        <f>データ!BK7</f>
        <v>24.4</v>
      </c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>
        <f>データ!BL7</f>
        <v>24.4</v>
      </c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>
        <f>データ!BM7</f>
        <v>24.2</v>
      </c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>
        <f>データ!BN7</f>
        <v>25.5</v>
      </c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>
        <f>データ!BO7</f>
        <v>22</v>
      </c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0">
        <f>データ!BV7</f>
        <v>40082</v>
      </c>
      <c r="JD53" s="110"/>
      <c r="JE53" s="110"/>
      <c r="JF53" s="110"/>
      <c r="JG53" s="110"/>
      <c r="JH53" s="110"/>
      <c r="JI53" s="110"/>
      <c r="JJ53" s="110"/>
      <c r="JK53" s="110"/>
      <c r="JL53" s="110"/>
      <c r="JM53" s="110"/>
      <c r="JN53" s="110"/>
      <c r="JO53" s="110"/>
      <c r="JP53" s="110"/>
      <c r="JQ53" s="110"/>
      <c r="JR53" s="110"/>
      <c r="JS53" s="110"/>
      <c r="JT53" s="110"/>
      <c r="JU53" s="110"/>
      <c r="JV53" s="110">
        <f>データ!BW7</f>
        <v>40365</v>
      </c>
      <c r="JW53" s="110"/>
      <c r="JX53" s="110"/>
      <c r="JY53" s="110"/>
      <c r="JZ53" s="110"/>
      <c r="KA53" s="110"/>
      <c r="KB53" s="110"/>
      <c r="KC53" s="110"/>
      <c r="KD53" s="110"/>
      <c r="KE53" s="110"/>
      <c r="KF53" s="110"/>
      <c r="KG53" s="110"/>
      <c r="KH53" s="110"/>
      <c r="KI53" s="110"/>
      <c r="KJ53" s="110"/>
      <c r="KK53" s="110"/>
      <c r="KL53" s="110"/>
      <c r="KM53" s="110"/>
      <c r="KN53" s="110"/>
      <c r="KO53" s="110">
        <f>データ!BX7</f>
        <v>48967</v>
      </c>
      <c r="KP53" s="110"/>
      <c r="KQ53" s="110"/>
      <c r="KR53" s="110"/>
      <c r="KS53" s="110"/>
      <c r="KT53" s="110"/>
      <c r="KU53" s="110"/>
      <c r="KV53" s="110"/>
      <c r="KW53" s="110"/>
      <c r="KX53" s="110"/>
      <c r="KY53" s="110"/>
      <c r="KZ53" s="110"/>
      <c r="LA53" s="110"/>
      <c r="LB53" s="110"/>
      <c r="LC53" s="110"/>
      <c r="LD53" s="110"/>
      <c r="LE53" s="110"/>
      <c r="LF53" s="110"/>
      <c r="LG53" s="110"/>
      <c r="LH53" s="110">
        <f>データ!BY7</f>
        <v>46827</v>
      </c>
      <c r="LI53" s="110"/>
      <c r="LJ53" s="110"/>
      <c r="LK53" s="110"/>
      <c r="LL53" s="110"/>
      <c r="LM53" s="110"/>
      <c r="LN53" s="110"/>
      <c r="LO53" s="110"/>
      <c r="LP53" s="110"/>
      <c r="LQ53" s="110"/>
      <c r="LR53" s="110"/>
      <c r="LS53" s="110"/>
      <c r="LT53" s="110"/>
      <c r="LU53" s="110"/>
      <c r="LV53" s="110"/>
      <c r="LW53" s="110"/>
      <c r="LX53" s="110"/>
      <c r="LY53" s="110"/>
      <c r="LZ53" s="110"/>
      <c r="MA53" s="110">
        <f>データ!BZ7</f>
        <v>47288</v>
      </c>
      <c r="MB53" s="110"/>
      <c r="MC53" s="110"/>
      <c r="MD53" s="110"/>
      <c r="ME53" s="110"/>
      <c r="MF53" s="110"/>
      <c r="MG53" s="110"/>
      <c r="MH53" s="110"/>
      <c r="MI53" s="110"/>
      <c r="MJ53" s="110"/>
      <c r="MK53" s="110"/>
      <c r="ML53" s="110"/>
      <c r="MM53" s="110"/>
      <c r="MN53" s="110"/>
      <c r="MO53" s="110"/>
      <c r="MP53" s="110"/>
      <c r="MQ53" s="110"/>
      <c r="MR53" s="110"/>
      <c r="MS53" s="110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92"/>
      <c r="NE53" s="93"/>
      <c r="NF53" s="93"/>
      <c r="NG53" s="93"/>
      <c r="NH53" s="93"/>
      <c r="NI53" s="93"/>
      <c r="NJ53" s="93"/>
      <c r="NK53" s="93"/>
      <c r="NL53" s="93"/>
      <c r="NM53" s="93"/>
      <c r="NN53" s="93"/>
      <c r="NO53" s="93"/>
      <c r="NP53" s="93"/>
      <c r="NQ53" s="93"/>
      <c r="NR53" s="94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92"/>
      <c r="NE54" s="93"/>
      <c r="NF54" s="93"/>
      <c r="NG54" s="93"/>
      <c r="NH54" s="93"/>
      <c r="NI54" s="93"/>
      <c r="NJ54" s="93"/>
      <c r="NK54" s="93"/>
      <c r="NL54" s="93"/>
      <c r="NM54" s="93"/>
      <c r="NN54" s="93"/>
      <c r="NO54" s="93"/>
      <c r="NP54" s="93"/>
      <c r="NQ54" s="93"/>
      <c r="NR54" s="94"/>
    </row>
    <row r="55" spans="1:382" ht="13.5" customHeight="1">
      <c r="A55" s="2"/>
      <c r="B55" s="23"/>
      <c r="C55" s="25"/>
      <c r="D55" s="5"/>
      <c r="E55" s="5"/>
      <c r="F55" s="5"/>
      <c r="G55" s="5"/>
      <c r="H55" s="84" t="s">
        <v>34</v>
      </c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25"/>
      <c r="DQ55" s="25"/>
      <c r="DR55" s="25"/>
      <c r="DS55" s="25"/>
      <c r="DT55" s="25"/>
      <c r="DU55" s="25"/>
      <c r="DV55" s="25"/>
      <c r="DW55" s="25"/>
      <c r="DX55" s="25"/>
      <c r="DY55" s="84" t="s">
        <v>35</v>
      </c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25"/>
      <c r="IH55" s="25"/>
      <c r="II55" s="25"/>
      <c r="IJ55" s="25"/>
      <c r="IK55" s="25"/>
      <c r="IL55" s="25"/>
      <c r="IM55" s="25"/>
      <c r="IN55" s="25"/>
      <c r="IO55" s="25"/>
      <c r="IP55" s="84" t="s">
        <v>36</v>
      </c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4"/>
      <c r="JG55" s="84"/>
      <c r="JH55" s="84"/>
      <c r="JI55" s="84"/>
      <c r="JJ55" s="84"/>
      <c r="JK55" s="84"/>
      <c r="JL55" s="84"/>
      <c r="JM55" s="84"/>
      <c r="JN55" s="84"/>
      <c r="JO55" s="84"/>
      <c r="JP55" s="84"/>
      <c r="JQ55" s="84"/>
      <c r="JR55" s="84"/>
      <c r="JS55" s="84"/>
      <c r="JT55" s="84"/>
      <c r="JU55" s="84"/>
      <c r="JV55" s="84"/>
      <c r="JW55" s="84"/>
      <c r="JX55" s="84"/>
      <c r="JY55" s="84"/>
      <c r="JZ55" s="84"/>
      <c r="KA55" s="84"/>
      <c r="KB55" s="84"/>
      <c r="KC55" s="84"/>
      <c r="KD55" s="84"/>
      <c r="KE55" s="84"/>
      <c r="KF55" s="84"/>
      <c r="KG55" s="84"/>
      <c r="KH55" s="84"/>
      <c r="KI55" s="84"/>
      <c r="KJ55" s="84"/>
      <c r="KK55" s="84"/>
      <c r="KL55" s="84"/>
      <c r="KM55" s="84"/>
      <c r="KN55" s="84"/>
      <c r="KO55" s="84"/>
      <c r="KP55" s="84"/>
      <c r="KQ55" s="84"/>
      <c r="KR55" s="84"/>
      <c r="KS55" s="84"/>
      <c r="KT55" s="84"/>
      <c r="KU55" s="84"/>
      <c r="KV55" s="84"/>
      <c r="KW55" s="84"/>
      <c r="KX55" s="84"/>
      <c r="KY55" s="84"/>
      <c r="KZ55" s="84"/>
      <c r="LA55" s="84"/>
      <c r="LB55" s="84"/>
      <c r="LC55" s="84"/>
      <c r="LD55" s="84"/>
      <c r="LE55" s="84"/>
      <c r="LF55" s="84"/>
      <c r="LG55" s="84"/>
      <c r="LH55" s="84"/>
      <c r="LI55" s="84"/>
      <c r="LJ55" s="84"/>
      <c r="LK55" s="84"/>
      <c r="LL55" s="84"/>
      <c r="LM55" s="84"/>
      <c r="LN55" s="84"/>
      <c r="LO55" s="84"/>
      <c r="LP55" s="84"/>
      <c r="LQ55" s="84"/>
      <c r="LR55" s="84"/>
      <c r="LS55" s="84"/>
      <c r="LT55" s="84"/>
      <c r="LU55" s="84"/>
      <c r="LV55" s="84"/>
      <c r="LW55" s="84"/>
      <c r="LX55" s="84"/>
      <c r="LY55" s="84"/>
      <c r="LZ55" s="84"/>
      <c r="MA55" s="84"/>
      <c r="MB55" s="84"/>
      <c r="MC55" s="84"/>
      <c r="MD55" s="84"/>
      <c r="ME55" s="84"/>
      <c r="MF55" s="84"/>
      <c r="MG55" s="84"/>
      <c r="MH55" s="84"/>
      <c r="MI55" s="84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84"/>
      <c r="MU55" s="84"/>
      <c r="MV55" s="84"/>
      <c r="MW55" s="5"/>
      <c r="MX55" s="5"/>
      <c r="MY55" s="5"/>
      <c r="MZ55" s="25"/>
      <c r="NA55" s="25"/>
      <c r="NB55" s="24"/>
      <c r="NC55" s="2"/>
      <c r="ND55" s="92"/>
      <c r="NE55" s="93"/>
      <c r="NF55" s="93"/>
      <c r="NG55" s="93"/>
      <c r="NH55" s="93"/>
      <c r="NI55" s="93"/>
      <c r="NJ55" s="93"/>
      <c r="NK55" s="93"/>
      <c r="NL55" s="93"/>
      <c r="NM55" s="93"/>
      <c r="NN55" s="93"/>
      <c r="NO55" s="93"/>
      <c r="NP55" s="93"/>
      <c r="NQ55" s="93"/>
      <c r="NR55" s="94"/>
    </row>
    <row r="56" spans="1:382" ht="13.5" customHeight="1">
      <c r="A56" s="2"/>
      <c r="B56" s="23"/>
      <c r="C56" s="25"/>
      <c r="D56" s="5"/>
      <c r="E56" s="5"/>
      <c r="F56" s="5"/>
      <c r="G56" s="5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25"/>
      <c r="DQ56" s="25"/>
      <c r="DR56" s="25"/>
      <c r="DS56" s="25"/>
      <c r="DT56" s="25"/>
      <c r="DU56" s="25"/>
      <c r="DV56" s="25"/>
      <c r="DW56" s="25"/>
      <c r="DX56" s="25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25"/>
      <c r="IH56" s="25"/>
      <c r="II56" s="25"/>
      <c r="IJ56" s="25"/>
      <c r="IK56" s="25"/>
      <c r="IL56" s="25"/>
      <c r="IM56" s="25"/>
      <c r="IN56" s="25"/>
      <c r="IO56" s="25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5"/>
      <c r="MX56" s="5"/>
      <c r="MY56" s="5"/>
      <c r="MZ56" s="25"/>
      <c r="NA56" s="25"/>
      <c r="NB56" s="24"/>
      <c r="NC56" s="2"/>
      <c r="ND56" s="92"/>
      <c r="NE56" s="93"/>
      <c r="NF56" s="93"/>
      <c r="NG56" s="93"/>
      <c r="NH56" s="93"/>
      <c r="NI56" s="93"/>
      <c r="NJ56" s="93"/>
      <c r="NK56" s="93"/>
      <c r="NL56" s="93"/>
      <c r="NM56" s="93"/>
      <c r="NN56" s="93"/>
      <c r="NO56" s="93"/>
      <c r="NP56" s="93"/>
      <c r="NQ56" s="93"/>
      <c r="NR56" s="94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92"/>
      <c r="NE57" s="93"/>
      <c r="NF57" s="93"/>
      <c r="NG57" s="93"/>
      <c r="NH57" s="93"/>
      <c r="NI57" s="93"/>
      <c r="NJ57" s="93"/>
      <c r="NK57" s="93"/>
      <c r="NL57" s="93"/>
      <c r="NM57" s="93"/>
      <c r="NN57" s="93"/>
      <c r="NO57" s="93"/>
      <c r="NP57" s="93"/>
      <c r="NQ57" s="93"/>
      <c r="NR57" s="94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92"/>
      <c r="NE58" s="93"/>
      <c r="NF58" s="93"/>
      <c r="NG58" s="93"/>
      <c r="NH58" s="93"/>
      <c r="NI58" s="93"/>
      <c r="NJ58" s="93"/>
      <c r="NK58" s="93"/>
      <c r="NL58" s="93"/>
      <c r="NM58" s="93"/>
      <c r="NN58" s="93"/>
      <c r="NO58" s="93"/>
      <c r="NP58" s="93"/>
      <c r="NQ58" s="93"/>
      <c r="NR58" s="94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92"/>
      <c r="NE59" s="93"/>
      <c r="NF59" s="93"/>
      <c r="NG59" s="93"/>
      <c r="NH59" s="93"/>
      <c r="NI59" s="93"/>
      <c r="NJ59" s="93"/>
      <c r="NK59" s="93"/>
      <c r="NL59" s="93"/>
      <c r="NM59" s="93"/>
      <c r="NN59" s="93"/>
      <c r="NO59" s="93"/>
      <c r="NP59" s="93"/>
      <c r="NQ59" s="93"/>
      <c r="NR59" s="94"/>
    </row>
    <row r="60" spans="1:382" ht="13.5" customHeight="1">
      <c r="A60" s="24"/>
      <c r="B60" s="20"/>
      <c r="C60" s="21"/>
      <c r="D60" s="21"/>
      <c r="E60" s="21"/>
      <c r="F60" s="21"/>
      <c r="G60" s="21"/>
      <c r="H60" s="86" t="s">
        <v>37</v>
      </c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/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/>
      <c r="GX60" s="86"/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6"/>
      <c r="IM60" s="86"/>
      <c r="IN60" s="86"/>
      <c r="IO60" s="86"/>
      <c r="IP60" s="86"/>
      <c r="IQ60" s="86"/>
      <c r="IR60" s="86"/>
      <c r="IS60" s="86"/>
      <c r="IT60" s="86"/>
      <c r="IU60" s="86"/>
      <c r="IV60" s="86"/>
      <c r="IW60" s="86"/>
      <c r="IX60" s="86"/>
      <c r="IY60" s="86"/>
      <c r="IZ60" s="86"/>
      <c r="JA60" s="86"/>
      <c r="JB60" s="86"/>
      <c r="JC60" s="86"/>
      <c r="JD60" s="86"/>
      <c r="JE60" s="86"/>
      <c r="JF60" s="86"/>
      <c r="JG60" s="86"/>
      <c r="JH60" s="86"/>
      <c r="JI60" s="86"/>
      <c r="JJ60" s="86"/>
      <c r="JK60" s="86"/>
      <c r="JL60" s="86"/>
      <c r="JM60" s="86"/>
      <c r="JN60" s="86"/>
      <c r="JO60" s="86"/>
      <c r="JP60" s="86"/>
      <c r="JQ60" s="86"/>
      <c r="JR60" s="86"/>
      <c r="JS60" s="86"/>
      <c r="JT60" s="86"/>
      <c r="JU60" s="86"/>
      <c r="JV60" s="86"/>
      <c r="JW60" s="86"/>
      <c r="JX60" s="86"/>
      <c r="JY60" s="86"/>
      <c r="JZ60" s="86"/>
      <c r="KA60" s="86"/>
      <c r="KB60" s="86"/>
      <c r="KC60" s="86"/>
      <c r="KD60" s="86"/>
      <c r="KE60" s="86"/>
      <c r="KF60" s="86"/>
      <c r="KG60" s="86"/>
      <c r="KH60" s="86"/>
      <c r="KI60" s="86"/>
      <c r="KJ60" s="86"/>
      <c r="KK60" s="86"/>
      <c r="KL60" s="86"/>
      <c r="KM60" s="86"/>
      <c r="KN60" s="86"/>
      <c r="KO60" s="86"/>
      <c r="KP60" s="86"/>
      <c r="KQ60" s="86"/>
      <c r="KR60" s="86"/>
      <c r="KS60" s="86"/>
      <c r="KT60" s="86"/>
      <c r="KU60" s="86"/>
      <c r="KV60" s="86"/>
      <c r="KW60" s="86"/>
      <c r="KX60" s="86"/>
      <c r="KY60" s="86"/>
      <c r="KZ60" s="86"/>
      <c r="LA60" s="86"/>
      <c r="LB60" s="86"/>
      <c r="LC60" s="86"/>
      <c r="LD60" s="86"/>
      <c r="LE60" s="86"/>
      <c r="LF60" s="86"/>
      <c r="LG60" s="86"/>
      <c r="LH60" s="86"/>
      <c r="LI60" s="86"/>
      <c r="LJ60" s="86"/>
      <c r="LK60" s="86"/>
      <c r="LL60" s="86"/>
      <c r="LM60" s="86"/>
      <c r="LN60" s="86"/>
      <c r="LO60" s="86"/>
      <c r="LP60" s="86"/>
      <c r="LQ60" s="86"/>
      <c r="LR60" s="86"/>
      <c r="LS60" s="86"/>
      <c r="LT60" s="86"/>
      <c r="LU60" s="86"/>
      <c r="LV60" s="86"/>
      <c r="LW60" s="86"/>
      <c r="LX60" s="86"/>
      <c r="LY60" s="86"/>
      <c r="LZ60" s="86"/>
      <c r="MA60" s="86"/>
      <c r="MB60" s="86"/>
      <c r="MC60" s="86"/>
      <c r="MD60" s="86"/>
      <c r="ME60" s="86"/>
      <c r="MF60" s="86"/>
      <c r="MG60" s="86"/>
      <c r="MH60" s="86"/>
      <c r="MI60" s="86"/>
      <c r="MJ60" s="86"/>
      <c r="MK60" s="86"/>
      <c r="ML60" s="86"/>
      <c r="MM60" s="86"/>
      <c r="MN60" s="86"/>
      <c r="MO60" s="86"/>
      <c r="MP60" s="86"/>
      <c r="MQ60" s="86"/>
      <c r="MR60" s="86"/>
      <c r="MS60" s="86"/>
      <c r="MT60" s="86"/>
      <c r="MU60" s="86"/>
      <c r="MV60" s="86"/>
      <c r="MW60" s="21"/>
      <c r="MX60" s="21"/>
      <c r="MY60" s="21"/>
      <c r="MZ60" s="21"/>
      <c r="NA60" s="21"/>
      <c r="NB60" s="22"/>
      <c r="NC60" s="2"/>
      <c r="ND60" s="92"/>
      <c r="NE60" s="93"/>
      <c r="NF60" s="93"/>
      <c r="NG60" s="93"/>
      <c r="NH60" s="93"/>
      <c r="NI60" s="93"/>
      <c r="NJ60" s="93"/>
      <c r="NK60" s="93"/>
      <c r="NL60" s="93"/>
      <c r="NM60" s="93"/>
      <c r="NN60" s="93"/>
      <c r="NO60" s="93"/>
      <c r="NP60" s="93"/>
      <c r="NQ60" s="93"/>
      <c r="NR60" s="94"/>
    </row>
    <row r="61" spans="1:382" ht="13.5" customHeight="1">
      <c r="A61" s="24"/>
      <c r="B61" s="20"/>
      <c r="C61" s="21"/>
      <c r="D61" s="21"/>
      <c r="E61" s="21"/>
      <c r="F61" s="21"/>
      <c r="G61" s="21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  <c r="IV61" s="87"/>
      <c r="IW61" s="87"/>
      <c r="IX61" s="87"/>
      <c r="IY61" s="87"/>
      <c r="IZ61" s="87"/>
      <c r="JA61" s="87"/>
      <c r="JB61" s="87"/>
      <c r="JC61" s="87"/>
      <c r="JD61" s="87"/>
      <c r="JE61" s="87"/>
      <c r="JF61" s="87"/>
      <c r="JG61" s="87"/>
      <c r="JH61" s="87"/>
      <c r="JI61" s="87"/>
      <c r="JJ61" s="87"/>
      <c r="JK61" s="87"/>
      <c r="JL61" s="87"/>
      <c r="JM61" s="87"/>
      <c r="JN61" s="87"/>
      <c r="JO61" s="87"/>
      <c r="JP61" s="87"/>
      <c r="JQ61" s="87"/>
      <c r="JR61" s="87"/>
      <c r="JS61" s="87"/>
      <c r="JT61" s="87"/>
      <c r="JU61" s="87"/>
      <c r="JV61" s="87"/>
      <c r="JW61" s="87"/>
      <c r="JX61" s="87"/>
      <c r="JY61" s="87"/>
      <c r="JZ61" s="87"/>
      <c r="KA61" s="87"/>
      <c r="KB61" s="87"/>
      <c r="KC61" s="87"/>
      <c r="KD61" s="87"/>
      <c r="KE61" s="87"/>
      <c r="KF61" s="87"/>
      <c r="KG61" s="87"/>
      <c r="KH61" s="87"/>
      <c r="KI61" s="87"/>
      <c r="KJ61" s="87"/>
      <c r="KK61" s="87"/>
      <c r="KL61" s="87"/>
      <c r="KM61" s="87"/>
      <c r="KN61" s="87"/>
      <c r="KO61" s="87"/>
      <c r="KP61" s="87"/>
      <c r="KQ61" s="87"/>
      <c r="KR61" s="87"/>
      <c r="KS61" s="87"/>
      <c r="KT61" s="87"/>
      <c r="KU61" s="87"/>
      <c r="KV61" s="87"/>
      <c r="KW61" s="87"/>
      <c r="KX61" s="87"/>
      <c r="KY61" s="87"/>
      <c r="KZ61" s="87"/>
      <c r="LA61" s="87"/>
      <c r="LB61" s="87"/>
      <c r="LC61" s="87"/>
      <c r="LD61" s="87"/>
      <c r="LE61" s="87"/>
      <c r="LF61" s="87"/>
      <c r="LG61" s="87"/>
      <c r="LH61" s="87"/>
      <c r="LI61" s="87"/>
      <c r="LJ61" s="87"/>
      <c r="LK61" s="87"/>
      <c r="LL61" s="87"/>
      <c r="LM61" s="87"/>
      <c r="LN61" s="87"/>
      <c r="LO61" s="87"/>
      <c r="LP61" s="87"/>
      <c r="LQ61" s="87"/>
      <c r="LR61" s="87"/>
      <c r="LS61" s="87"/>
      <c r="LT61" s="87"/>
      <c r="LU61" s="87"/>
      <c r="LV61" s="87"/>
      <c r="LW61" s="87"/>
      <c r="LX61" s="87"/>
      <c r="LY61" s="87"/>
      <c r="LZ61" s="87"/>
      <c r="MA61" s="87"/>
      <c r="MB61" s="87"/>
      <c r="MC61" s="87"/>
      <c r="MD61" s="87"/>
      <c r="ME61" s="87"/>
      <c r="MF61" s="87"/>
      <c r="MG61" s="87"/>
      <c r="MH61" s="87"/>
      <c r="MI61" s="87"/>
      <c r="MJ61" s="87"/>
      <c r="MK61" s="87"/>
      <c r="ML61" s="87"/>
      <c r="MM61" s="87"/>
      <c r="MN61" s="87"/>
      <c r="MO61" s="87"/>
      <c r="MP61" s="87"/>
      <c r="MQ61" s="87"/>
      <c r="MR61" s="87"/>
      <c r="MS61" s="87"/>
      <c r="MT61" s="87"/>
      <c r="MU61" s="87"/>
      <c r="MV61" s="87"/>
      <c r="MW61" s="21"/>
      <c r="MX61" s="21"/>
      <c r="MY61" s="21"/>
      <c r="MZ61" s="21"/>
      <c r="NA61" s="21"/>
      <c r="NB61" s="22"/>
      <c r="NC61" s="2"/>
      <c r="ND61" s="92"/>
      <c r="NE61" s="93"/>
      <c r="NF61" s="93"/>
      <c r="NG61" s="93"/>
      <c r="NH61" s="93"/>
      <c r="NI61" s="93"/>
      <c r="NJ61" s="93"/>
      <c r="NK61" s="93"/>
      <c r="NL61" s="93"/>
      <c r="NM61" s="93"/>
      <c r="NN61" s="93"/>
      <c r="NO61" s="93"/>
      <c r="NP61" s="93"/>
      <c r="NQ61" s="93"/>
      <c r="NR61" s="94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92"/>
      <c r="NE62" s="93"/>
      <c r="NF62" s="93"/>
      <c r="NG62" s="93"/>
      <c r="NH62" s="93"/>
      <c r="NI62" s="93"/>
      <c r="NJ62" s="93"/>
      <c r="NK62" s="93"/>
      <c r="NL62" s="93"/>
      <c r="NM62" s="93"/>
      <c r="NN62" s="93"/>
      <c r="NO62" s="93"/>
      <c r="NP62" s="93"/>
      <c r="NQ62" s="93"/>
      <c r="NR62" s="94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88" t="s">
        <v>38</v>
      </c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92"/>
      <c r="NE63" s="93"/>
      <c r="NF63" s="93"/>
      <c r="NG63" s="93"/>
      <c r="NH63" s="93"/>
      <c r="NI63" s="93"/>
      <c r="NJ63" s="93"/>
      <c r="NK63" s="93"/>
      <c r="NL63" s="93"/>
      <c r="NM63" s="93"/>
      <c r="NN63" s="93"/>
      <c r="NO63" s="93"/>
      <c r="NP63" s="93"/>
      <c r="NQ63" s="93"/>
      <c r="NR63" s="94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95"/>
      <c r="NE64" s="96"/>
      <c r="NF64" s="96"/>
      <c r="NG64" s="96"/>
      <c r="NH64" s="96"/>
      <c r="NI64" s="96"/>
      <c r="NJ64" s="96"/>
      <c r="NK64" s="96"/>
      <c r="NL64" s="96"/>
      <c r="NM64" s="96"/>
      <c r="NN64" s="96"/>
      <c r="NO64" s="96"/>
      <c r="NP64" s="96"/>
      <c r="NQ64" s="96"/>
      <c r="NR64" s="97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89" t="s">
        <v>39</v>
      </c>
      <c r="NE65" s="90"/>
      <c r="NF65" s="90"/>
      <c r="NG65" s="90"/>
      <c r="NH65" s="90"/>
      <c r="NI65" s="90"/>
      <c r="NJ65" s="90"/>
      <c r="NK65" s="90"/>
      <c r="NL65" s="90"/>
      <c r="NM65" s="90"/>
      <c r="NN65" s="90"/>
      <c r="NO65" s="90"/>
      <c r="NP65" s="90"/>
      <c r="NQ65" s="90"/>
      <c r="NR65" s="91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88"/>
      <c r="FU66" s="88"/>
      <c r="FV66" s="88"/>
      <c r="FW66" s="88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92" t="s">
        <v>133</v>
      </c>
      <c r="NE66" s="93"/>
      <c r="NF66" s="93"/>
      <c r="NG66" s="93"/>
      <c r="NH66" s="93"/>
      <c r="NI66" s="93"/>
      <c r="NJ66" s="93"/>
      <c r="NK66" s="93"/>
      <c r="NL66" s="93"/>
      <c r="NM66" s="93"/>
      <c r="NN66" s="93"/>
      <c r="NO66" s="93"/>
      <c r="NP66" s="93"/>
      <c r="NQ66" s="93"/>
      <c r="NR66" s="94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98">
        <f>データ!CM7</f>
        <v>0</v>
      </c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100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92"/>
      <c r="NE67" s="93"/>
      <c r="NF67" s="93"/>
      <c r="NG67" s="93"/>
      <c r="NH67" s="93"/>
      <c r="NI67" s="93"/>
      <c r="NJ67" s="93"/>
      <c r="NK67" s="93"/>
      <c r="NL67" s="93"/>
      <c r="NM67" s="93"/>
      <c r="NN67" s="93"/>
      <c r="NO67" s="93"/>
      <c r="NP67" s="93"/>
      <c r="NQ67" s="93"/>
      <c r="NR67" s="94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01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3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92"/>
      <c r="NE68" s="93"/>
      <c r="NF68" s="93"/>
      <c r="NG68" s="93"/>
      <c r="NH68" s="93"/>
      <c r="NI68" s="93"/>
      <c r="NJ68" s="93"/>
      <c r="NK68" s="93"/>
      <c r="NL68" s="93"/>
      <c r="NM68" s="93"/>
      <c r="NN68" s="93"/>
      <c r="NO68" s="93"/>
      <c r="NP68" s="93"/>
      <c r="NQ68" s="93"/>
      <c r="NR68" s="94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01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3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92"/>
      <c r="NE69" s="93"/>
      <c r="NF69" s="93"/>
      <c r="NG69" s="93"/>
      <c r="NH69" s="93"/>
      <c r="NI69" s="93"/>
      <c r="NJ69" s="93"/>
      <c r="NK69" s="93"/>
      <c r="NL69" s="93"/>
      <c r="NM69" s="93"/>
      <c r="NN69" s="93"/>
      <c r="NO69" s="93"/>
      <c r="NP69" s="93"/>
      <c r="NQ69" s="93"/>
      <c r="NR69" s="94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04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6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92"/>
      <c r="NE70" s="93"/>
      <c r="NF70" s="93"/>
      <c r="NG70" s="93"/>
      <c r="NH70" s="93"/>
      <c r="NI70" s="93"/>
      <c r="NJ70" s="93"/>
      <c r="NK70" s="93"/>
      <c r="NL70" s="93"/>
      <c r="NM70" s="93"/>
      <c r="NN70" s="93"/>
      <c r="NO70" s="93"/>
      <c r="NP70" s="93"/>
      <c r="NQ70" s="93"/>
      <c r="NR70" s="94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92"/>
      <c r="NE71" s="93"/>
      <c r="NF71" s="93"/>
      <c r="NG71" s="93"/>
      <c r="NH71" s="93"/>
      <c r="NI71" s="93"/>
      <c r="NJ71" s="93"/>
      <c r="NK71" s="93"/>
      <c r="NL71" s="93"/>
      <c r="NM71" s="93"/>
      <c r="NN71" s="93"/>
      <c r="NO71" s="93"/>
      <c r="NP71" s="93"/>
      <c r="NQ71" s="93"/>
      <c r="NR71" s="94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88" t="s">
        <v>40</v>
      </c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92"/>
      <c r="NE72" s="93"/>
      <c r="NF72" s="93"/>
      <c r="NG72" s="93"/>
      <c r="NH72" s="93"/>
      <c r="NI72" s="93"/>
      <c r="NJ72" s="93"/>
      <c r="NK72" s="93"/>
      <c r="NL72" s="93"/>
      <c r="NM72" s="93"/>
      <c r="NN72" s="93"/>
      <c r="NO72" s="93"/>
      <c r="NP72" s="93"/>
      <c r="NQ72" s="93"/>
      <c r="NR72" s="94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92"/>
      <c r="NE73" s="93"/>
      <c r="NF73" s="93"/>
      <c r="NG73" s="93"/>
      <c r="NH73" s="93"/>
      <c r="NI73" s="93"/>
      <c r="NJ73" s="93"/>
      <c r="NK73" s="93"/>
      <c r="NL73" s="93"/>
      <c r="NM73" s="93"/>
      <c r="NN73" s="93"/>
      <c r="NO73" s="93"/>
      <c r="NP73" s="93"/>
      <c r="NQ73" s="93"/>
      <c r="NR73" s="94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8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92"/>
      <c r="NE74" s="93"/>
      <c r="NF74" s="93"/>
      <c r="NG74" s="93"/>
      <c r="NH74" s="93"/>
      <c r="NI74" s="93"/>
      <c r="NJ74" s="93"/>
      <c r="NK74" s="93"/>
      <c r="NL74" s="93"/>
      <c r="NM74" s="93"/>
      <c r="NN74" s="93"/>
      <c r="NO74" s="93"/>
      <c r="NP74" s="93"/>
      <c r="NQ74" s="93"/>
      <c r="NR74" s="94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  <c r="EM75" s="88"/>
      <c r="EN75" s="88"/>
      <c r="EO75" s="88"/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  <c r="FE75" s="88"/>
      <c r="FF75" s="88"/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92"/>
      <c r="NE75" s="93"/>
      <c r="NF75" s="93"/>
      <c r="NG75" s="93"/>
      <c r="NH75" s="93"/>
      <c r="NI75" s="93"/>
      <c r="NJ75" s="93"/>
      <c r="NK75" s="93"/>
      <c r="NL75" s="93"/>
      <c r="NM75" s="93"/>
      <c r="NN75" s="93"/>
      <c r="NO75" s="93"/>
      <c r="NP75" s="93"/>
      <c r="NQ75" s="93"/>
      <c r="NR75" s="94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07">
        <f>データ!$B$11</f>
        <v>40909</v>
      </c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9"/>
      <c r="AG76" s="107">
        <f>データ!$C$11</f>
        <v>41275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9"/>
      <c r="AV76" s="107">
        <f>データ!$D$11</f>
        <v>41640</v>
      </c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9"/>
      <c r="BK76" s="107">
        <f>データ!$E$11</f>
        <v>42005</v>
      </c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9"/>
      <c r="BZ76" s="107">
        <f>データ!$F$11</f>
        <v>42370</v>
      </c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9"/>
      <c r="CO76" s="5"/>
      <c r="CP76" s="5"/>
      <c r="CQ76" s="5"/>
      <c r="CR76" s="5"/>
      <c r="CS76" s="5"/>
      <c r="CT76" s="5"/>
      <c r="CU76" s="5"/>
      <c r="CV76" s="98">
        <f>データ!CN7</f>
        <v>429365</v>
      </c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100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07">
        <f>データ!$B$11</f>
        <v>40909</v>
      </c>
      <c r="GM76" s="108"/>
      <c r="GN76" s="108"/>
      <c r="GO76" s="108"/>
      <c r="GP76" s="108"/>
      <c r="GQ76" s="108"/>
      <c r="GR76" s="108"/>
      <c r="GS76" s="108"/>
      <c r="GT76" s="108"/>
      <c r="GU76" s="108"/>
      <c r="GV76" s="108"/>
      <c r="GW76" s="108"/>
      <c r="GX76" s="108"/>
      <c r="GY76" s="108"/>
      <c r="GZ76" s="109"/>
      <c r="HA76" s="107">
        <f>データ!$C$11</f>
        <v>41275</v>
      </c>
      <c r="HB76" s="108"/>
      <c r="HC76" s="108"/>
      <c r="HD76" s="108"/>
      <c r="HE76" s="108"/>
      <c r="HF76" s="108"/>
      <c r="HG76" s="108"/>
      <c r="HH76" s="108"/>
      <c r="HI76" s="108"/>
      <c r="HJ76" s="108"/>
      <c r="HK76" s="108"/>
      <c r="HL76" s="108"/>
      <c r="HM76" s="108"/>
      <c r="HN76" s="108"/>
      <c r="HO76" s="109"/>
      <c r="HP76" s="107">
        <f>データ!$D$11</f>
        <v>41640</v>
      </c>
      <c r="HQ76" s="108"/>
      <c r="HR76" s="108"/>
      <c r="HS76" s="108"/>
      <c r="HT76" s="108"/>
      <c r="HU76" s="108"/>
      <c r="HV76" s="108"/>
      <c r="HW76" s="108"/>
      <c r="HX76" s="108"/>
      <c r="HY76" s="108"/>
      <c r="HZ76" s="108"/>
      <c r="IA76" s="108"/>
      <c r="IB76" s="108"/>
      <c r="IC76" s="108"/>
      <c r="ID76" s="109"/>
      <c r="IE76" s="107">
        <f>データ!$E$11</f>
        <v>42005</v>
      </c>
      <c r="IF76" s="108"/>
      <c r="IG76" s="108"/>
      <c r="IH76" s="108"/>
      <c r="II76" s="108"/>
      <c r="IJ76" s="108"/>
      <c r="IK76" s="108"/>
      <c r="IL76" s="108"/>
      <c r="IM76" s="108"/>
      <c r="IN76" s="108"/>
      <c r="IO76" s="108"/>
      <c r="IP76" s="108"/>
      <c r="IQ76" s="108"/>
      <c r="IR76" s="108"/>
      <c r="IS76" s="109"/>
      <c r="IT76" s="107">
        <f>データ!$F$11</f>
        <v>42370</v>
      </c>
      <c r="IU76" s="108"/>
      <c r="IV76" s="108"/>
      <c r="IW76" s="108"/>
      <c r="IX76" s="108"/>
      <c r="IY76" s="108"/>
      <c r="IZ76" s="108"/>
      <c r="JA76" s="108"/>
      <c r="JB76" s="108"/>
      <c r="JC76" s="108"/>
      <c r="JD76" s="108"/>
      <c r="JE76" s="108"/>
      <c r="JF76" s="108"/>
      <c r="JG76" s="108"/>
      <c r="JH76" s="109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07">
        <f>データ!$B$11</f>
        <v>40909</v>
      </c>
      <c r="KB76" s="108"/>
      <c r="KC76" s="108"/>
      <c r="KD76" s="108"/>
      <c r="KE76" s="108"/>
      <c r="KF76" s="108"/>
      <c r="KG76" s="108"/>
      <c r="KH76" s="108"/>
      <c r="KI76" s="108"/>
      <c r="KJ76" s="108"/>
      <c r="KK76" s="108"/>
      <c r="KL76" s="108"/>
      <c r="KM76" s="108"/>
      <c r="KN76" s="108"/>
      <c r="KO76" s="109"/>
      <c r="KP76" s="107">
        <f>データ!$C$11</f>
        <v>41275</v>
      </c>
      <c r="KQ76" s="108"/>
      <c r="KR76" s="108"/>
      <c r="KS76" s="108"/>
      <c r="KT76" s="108"/>
      <c r="KU76" s="108"/>
      <c r="KV76" s="108"/>
      <c r="KW76" s="108"/>
      <c r="KX76" s="108"/>
      <c r="KY76" s="108"/>
      <c r="KZ76" s="108"/>
      <c r="LA76" s="108"/>
      <c r="LB76" s="108"/>
      <c r="LC76" s="108"/>
      <c r="LD76" s="109"/>
      <c r="LE76" s="107">
        <f>データ!$D$11</f>
        <v>41640</v>
      </c>
      <c r="LF76" s="108"/>
      <c r="LG76" s="108"/>
      <c r="LH76" s="108"/>
      <c r="LI76" s="108"/>
      <c r="LJ76" s="108"/>
      <c r="LK76" s="108"/>
      <c r="LL76" s="108"/>
      <c r="LM76" s="108"/>
      <c r="LN76" s="108"/>
      <c r="LO76" s="108"/>
      <c r="LP76" s="108"/>
      <c r="LQ76" s="108"/>
      <c r="LR76" s="108"/>
      <c r="LS76" s="109"/>
      <c r="LT76" s="107">
        <f>データ!$E$11</f>
        <v>42005</v>
      </c>
      <c r="LU76" s="108"/>
      <c r="LV76" s="108"/>
      <c r="LW76" s="108"/>
      <c r="LX76" s="108"/>
      <c r="LY76" s="108"/>
      <c r="LZ76" s="108"/>
      <c r="MA76" s="108"/>
      <c r="MB76" s="108"/>
      <c r="MC76" s="108"/>
      <c r="MD76" s="108"/>
      <c r="ME76" s="108"/>
      <c r="MF76" s="108"/>
      <c r="MG76" s="108"/>
      <c r="MH76" s="109"/>
      <c r="MI76" s="107">
        <f>データ!$F$11</f>
        <v>42370</v>
      </c>
      <c r="MJ76" s="108"/>
      <c r="MK76" s="108"/>
      <c r="ML76" s="108"/>
      <c r="MM76" s="108"/>
      <c r="MN76" s="108"/>
      <c r="MO76" s="108"/>
      <c r="MP76" s="108"/>
      <c r="MQ76" s="108"/>
      <c r="MR76" s="108"/>
      <c r="MS76" s="108"/>
      <c r="MT76" s="108"/>
      <c r="MU76" s="108"/>
      <c r="MV76" s="108"/>
      <c r="MW76" s="109"/>
      <c r="MX76" s="5"/>
      <c r="MY76" s="5"/>
      <c r="MZ76" s="5"/>
      <c r="NA76" s="5"/>
      <c r="NB76" s="5"/>
      <c r="NC76" s="45"/>
      <c r="ND76" s="92"/>
      <c r="NE76" s="93"/>
      <c r="NF76" s="93"/>
      <c r="NG76" s="93"/>
      <c r="NH76" s="93"/>
      <c r="NI76" s="93"/>
      <c r="NJ76" s="93"/>
      <c r="NK76" s="93"/>
      <c r="NL76" s="93"/>
      <c r="NM76" s="93"/>
      <c r="NN76" s="93"/>
      <c r="NO76" s="93"/>
      <c r="NP76" s="93"/>
      <c r="NQ76" s="93"/>
      <c r="NR76" s="94"/>
    </row>
    <row r="77" spans="1:382" ht="13.5" customHeight="1">
      <c r="A77" s="2"/>
      <c r="B77" s="23"/>
      <c r="C77" s="5"/>
      <c r="D77" s="5"/>
      <c r="E77" s="5"/>
      <c r="F77" s="5"/>
      <c r="I77" s="85" t="s">
        <v>27</v>
      </c>
      <c r="J77" s="85"/>
      <c r="K77" s="85"/>
      <c r="L77" s="85"/>
      <c r="M77" s="85"/>
      <c r="N77" s="85"/>
      <c r="O77" s="85"/>
      <c r="P77" s="85"/>
      <c r="Q77" s="85"/>
      <c r="R77" s="81" t="str">
        <f>データ!CB7</f>
        <v xml:space="preserve"> </v>
      </c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3"/>
      <c r="AG77" s="81" t="str">
        <f>データ!CC7</f>
        <v xml:space="preserve"> </v>
      </c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3"/>
      <c r="AV77" s="81" t="str">
        <f>データ!CD7</f>
        <v xml:space="preserve"> </v>
      </c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3"/>
      <c r="BK77" s="81" t="str">
        <f>データ!CE7</f>
        <v xml:space="preserve"> </v>
      </c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3"/>
      <c r="BZ77" s="81" t="str">
        <f>データ!CF7</f>
        <v xml:space="preserve"> </v>
      </c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3"/>
      <c r="CO77" s="5"/>
      <c r="CP77" s="5"/>
      <c r="CQ77" s="5"/>
      <c r="CR77" s="5"/>
      <c r="CS77" s="5"/>
      <c r="CT77" s="5"/>
      <c r="CU77" s="5"/>
      <c r="CV77" s="101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3"/>
      <c r="FY77" s="5"/>
      <c r="FZ77" s="5"/>
      <c r="GA77" s="5"/>
      <c r="GB77" s="5"/>
      <c r="GC77" s="85" t="s">
        <v>27</v>
      </c>
      <c r="GD77" s="85"/>
      <c r="GE77" s="85"/>
      <c r="GF77" s="85"/>
      <c r="GG77" s="85"/>
      <c r="GH77" s="85"/>
      <c r="GI77" s="85"/>
      <c r="GJ77" s="85"/>
      <c r="GK77" s="85"/>
      <c r="GL77" s="81" t="str">
        <f>データ!CO7</f>
        <v xml:space="preserve"> </v>
      </c>
      <c r="GM77" s="82"/>
      <c r="GN77" s="82"/>
      <c r="GO77" s="82"/>
      <c r="GP77" s="82"/>
      <c r="GQ77" s="82"/>
      <c r="GR77" s="82"/>
      <c r="GS77" s="82"/>
      <c r="GT77" s="82"/>
      <c r="GU77" s="82"/>
      <c r="GV77" s="82"/>
      <c r="GW77" s="82"/>
      <c r="GX77" s="82"/>
      <c r="GY77" s="82"/>
      <c r="GZ77" s="83"/>
      <c r="HA77" s="81" t="str">
        <f>データ!CP7</f>
        <v xml:space="preserve"> </v>
      </c>
      <c r="HB77" s="82"/>
      <c r="HC77" s="82"/>
      <c r="HD77" s="82"/>
      <c r="HE77" s="82"/>
      <c r="HF77" s="82"/>
      <c r="HG77" s="82"/>
      <c r="HH77" s="82"/>
      <c r="HI77" s="82"/>
      <c r="HJ77" s="82"/>
      <c r="HK77" s="82"/>
      <c r="HL77" s="82"/>
      <c r="HM77" s="82"/>
      <c r="HN77" s="82"/>
      <c r="HO77" s="83"/>
      <c r="HP77" s="81" t="str">
        <f>データ!CQ7</f>
        <v xml:space="preserve"> </v>
      </c>
      <c r="HQ77" s="82"/>
      <c r="HR77" s="82"/>
      <c r="HS77" s="82"/>
      <c r="HT77" s="82"/>
      <c r="HU77" s="82"/>
      <c r="HV77" s="82"/>
      <c r="HW77" s="82"/>
      <c r="HX77" s="82"/>
      <c r="HY77" s="82"/>
      <c r="HZ77" s="82"/>
      <c r="IA77" s="82"/>
      <c r="IB77" s="82"/>
      <c r="IC77" s="82"/>
      <c r="ID77" s="83"/>
      <c r="IE77" s="81" t="str">
        <f>データ!CR7</f>
        <v xml:space="preserve"> </v>
      </c>
      <c r="IF77" s="82"/>
      <c r="IG77" s="82"/>
      <c r="IH77" s="82"/>
      <c r="II77" s="82"/>
      <c r="IJ77" s="82"/>
      <c r="IK77" s="82"/>
      <c r="IL77" s="82"/>
      <c r="IM77" s="82"/>
      <c r="IN77" s="82"/>
      <c r="IO77" s="82"/>
      <c r="IP77" s="82"/>
      <c r="IQ77" s="82"/>
      <c r="IR77" s="82"/>
      <c r="IS77" s="83"/>
      <c r="IT77" s="81" t="str">
        <f>データ!CS7</f>
        <v xml:space="preserve"> </v>
      </c>
      <c r="IU77" s="82"/>
      <c r="IV77" s="82"/>
      <c r="IW77" s="82"/>
      <c r="IX77" s="82"/>
      <c r="IY77" s="82"/>
      <c r="IZ77" s="82"/>
      <c r="JA77" s="82"/>
      <c r="JB77" s="82"/>
      <c r="JC77" s="82"/>
      <c r="JD77" s="82"/>
      <c r="JE77" s="82"/>
      <c r="JF77" s="82"/>
      <c r="JG77" s="82"/>
      <c r="JH77" s="83"/>
      <c r="JL77" s="5"/>
      <c r="JM77" s="5"/>
      <c r="JN77" s="5"/>
      <c r="JO77" s="5"/>
      <c r="JP77" s="5"/>
      <c r="JQ77" s="5"/>
      <c r="JR77" s="85" t="s">
        <v>27</v>
      </c>
      <c r="JS77" s="85"/>
      <c r="JT77" s="85"/>
      <c r="JU77" s="85"/>
      <c r="JV77" s="85"/>
      <c r="JW77" s="85"/>
      <c r="JX77" s="85"/>
      <c r="JY77" s="85"/>
      <c r="JZ77" s="85"/>
      <c r="KA77" s="81">
        <f>データ!CZ7</f>
        <v>440.5</v>
      </c>
      <c r="KB77" s="82"/>
      <c r="KC77" s="82"/>
      <c r="KD77" s="82"/>
      <c r="KE77" s="82"/>
      <c r="KF77" s="82"/>
      <c r="KG77" s="82"/>
      <c r="KH77" s="82"/>
      <c r="KI77" s="82"/>
      <c r="KJ77" s="82"/>
      <c r="KK77" s="82"/>
      <c r="KL77" s="82"/>
      <c r="KM77" s="82"/>
      <c r="KN77" s="82"/>
      <c r="KO77" s="83"/>
      <c r="KP77" s="81">
        <f>データ!DA7</f>
        <v>270.3</v>
      </c>
      <c r="KQ77" s="82"/>
      <c r="KR77" s="82"/>
      <c r="KS77" s="82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3"/>
      <c r="LE77" s="81">
        <f>データ!DB7</f>
        <v>98.5</v>
      </c>
      <c r="LF77" s="82"/>
      <c r="LG77" s="82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2"/>
      <c r="LS77" s="83"/>
      <c r="LT77" s="81">
        <f>データ!DC7</f>
        <v>0</v>
      </c>
      <c r="LU77" s="82"/>
      <c r="LV77" s="82"/>
      <c r="LW77" s="82"/>
      <c r="LX77" s="82"/>
      <c r="LY77" s="82"/>
      <c r="LZ77" s="82"/>
      <c r="MA77" s="82"/>
      <c r="MB77" s="82"/>
      <c r="MC77" s="82"/>
      <c r="MD77" s="82"/>
      <c r="ME77" s="82"/>
      <c r="MF77" s="82"/>
      <c r="MG77" s="82"/>
      <c r="MH77" s="83"/>
      <c r="MI77" s="81">
        <f>データ!DD7</f>
        <v>0</v>
      </c>
      <c r="MJ77" s="82"/>
      <c r="MK77" s="82"/>
      <c r="ML77" s="82"/>
      <c r="MM77" s="82"/>
      <c r="MN77" s="82"/>
      <c r="MO77" s="82"/>
      <c r="MP77" s="82"/>
      <c r="MQ77" s="82"/>
      <c r="MR77" s="82"/>
      <c r="MS77" s="82"/>
      <c r="MT77" s="82"/>
      <c r="MU77" s="82"/>
      <c r="MV77" s="82"/>
      <c r="MW77" s="83"/>
      <c r="MX77" s="5"/>
      <c r="MY77" s="5"/>
      <c r="MZ77" s="5"/>
      <c r="NA77" s="5"/>
      <c r="NB77" s="5"/>
      <c r="NC77" s="45"/>
      <c r="ND77" s="92"/>
      <c r="NE77" s="93"/>
      <c r="NF77" s="93"/>
      <c r="NG77" s="93"/>
      <c r="NH77" s="93"/>
      <c r="NI77" s="93"/>
      <c r="NJ77" s="93"/>
      <c r="NK77" s="93"/>
      <c r="NL77" s="93"/>
      <c r="NM77" s="93"/>
      <c r="NN77" s="93"/>
      <c r="NO77" s="93"/>
      <c r="NP77" s="93"/>
      <c r="NQ77" s="93"/>
      <c r="NR77" s="94"/>
    </row>
    <row r="78" spans="1:382" ht="13.5" customHeight="1">
      <c r="A78" s="2"/>
      <c r="B78" s="23"/>
      <c r="C78" s="5"/>
      <c r="D78" s="5"/>
      <c r="E78" s="5"/>
      <c r="F78" s="5"/>
      <c r="I78" s="85" t="s">
        <v>29</v>
      </c>
      <c r="J78" s="85"/>
      <c r="K78" s="85"/>
      <c r="L78" s="85"/>
      <c r="M78" s="85"/>
      <c r="N78" s="85"/>
      <c r="O78" s="85"/>
      <c r="P78" s="85"/>
      <c r="Q78" s="85"/>
      <c r="R78" s="81" t="str">
        <f>データ!CG7</f>
        <v xml:space="preserve"> </v>
      </c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3"/>
      <c r="AG78" s="81" t="str">
        <f>データ!CH7</f>
        <v xml:space="preserve"> </v>
      </c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3"/>
      <c r="AV78" s="81" t="str">
        <f>データ!CI7</f>
        <v xml:space="preserve"> </v>
      </c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3"/>
      <c r="BK78" s="81" t="str">
        <f>データ!CJ7</f>
        <v xml:space="preserve"> </v>
      </c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3"/>
      <c r="BZ78" s="81" t="str">
        <f>データ!CK7</f>
        <v xml:space="preserve"> </v>
      </c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3"/>
      <c r="CO78" s="5"/>
      <c r="CP78" s="5"/>
      <c r="CQ78" s="5"/>
      <c r="CR78" s="5"/>
      <c r="CS78" s="5"/>
      <c r="CT78" s="5"/>
      <c r="CU78" s="5"/>
      <c r="CV78" s="101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3"/>
      <c r="FY78" s="5"/>
      <c r="FZ78" s="5"/>
      <c r="GA78" s="5"/>
      <c r="GB78" s="5"/>
      <c r="GC78" s="85" t="s">
        <v>29</v>
      </c>
      <c r="GD78" s="85"/>
      <c r="GE78" s="85"/>
      <c r="GF78" s="85"/>
      <c r="GG78" s="85"/>
      <c r="GH78" s="85"/>
      <c r="GI78" s="85"/>
      <c r="GJ78" s="85"/>
      <c r="GK78" s="85"/>
      <c r="GL78" s="81" t="str">
        <f>データ!CT7</f>
        <v xml:space="preserve"> </v>
      </c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3"/>
      <c r="HA78" s="81" t="str">
        <f>データ!CU7</f>
        <v xml:space="preserve"> </v>
      </c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3"/>
      <c r="HP78" s="81" t="str">
        <f>データ!CV7</f>
        <v xml:space="preserve"> </v>
      </c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3"/>
      <c r="IE78" s="81" t="str">
        <f>データ!CW7</f>
        <v xml:space="preserve"> </v>
      </c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3"/>
      <c r="IT78" s="81" t="str">
        <f>データ!CX7</f>
        <v xml:space="preserve"> </v>
      </c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3"/>
      <c r="JL78" s="5"/>
      <c r="JM78" s="5"/>
      <c r="JN78" s="5"/>
      <c r="JO78" s="5"/>
      <c r="JP78" s="5"/>
      <c r="JQ78" s="5"/>
      <c r="JR78" s="85" t="s">
        <v>29</v>
      </c>
      <c r="JS78" s="85"/>
      <c r="JT78" s="85"/>
      <c r="JU78" s="85"/>
      <c r="JV78" s="85"/>
      <c r="JW78" s="85"/>
      <c r="JX78" s="85"/>
      <c r="JY78" s="85"/>
      <c r="JZ78" s="85"/>
      <c r="KA78" s="81">
        <f>データ!DE7</f>
        <v>543</v>
      </c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3"/>
      <c r="KP78" s="81">
        <f>データ!DF7</f>
        <v>421.1</v>
      </c>
      <c r="KQ78" s="82"/>
      <c r="KR78" s="82"/>
      <c r="KS78" s="82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3"/>
      <c r="LE78" s="81">
        <f>データ!DG7</f>
        <v>339.7</v>
      </c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3"/>
      <c r="LT78" s="81">
        <f>データ!DH7</f>
        <v>269.89999999999998</v>
      </c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3"/>
      <c r="MI78" s="81">
        <f>データ!DI7</f>
        <v>196.2</v>
      </c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3"/>
      <c r="MX78" s="5"/>
      <c r="MY78" s="5"/>
      <c r="MZ78" s="5"/>
      <c r="NA78" s="5"/>
      <c r="NB78" s="5"/>
      <c r="NC78" s="45"/>
      <c r="ND78" s="92"/>
      <c r="NE78" s="93"/>
      <c r="NF78" s="93"/>
      <c r="NG78" s="93"/>
      <c r="NH78" s="93"/>
      <c r="NI78" s="93"/>
      <c r="NJ78" s="93"/>
      <c r="NK78" s="93"/>
      <c r="NL78" s="93"/>
      <c r="NM78" s="93"/>
      <c r="NN78" s="93"/>
      <c r="NO78" s="93"/>
      <c r="NP78" s="93"/>
      <c r="NQ78" s="93"/>
      <c r="NR78" s="94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04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6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92"/>
      <c r="NE79" s="93"/>
      <c r="NF79" s="93"/>
      <c r="NG79" s="93"/>
      <c r="NH79" s="93"/>
      <c r="NI79" s="93"/>
      <c r="NJ79" s="93"/>
      <c r="NK79" s="93"/>
      <c r="NL79" s="93"/>
      <c r="NM79" s="93"/>
      <c r="NN79" s="93"/>
      <c r="NO79" s="93"/>
      <c r="NP79" s="93"/>
      <c r="NQ79" s="93"/>
      <c r="NR79" s="94"/>
    </row>
    <row r="80" spans="1:382" ht="13.5" customHeight="1">
      <c r="A80" s="2"/>
      <c r="B80" s="23"/>
      <c r="C80" s="25"/>
      <c r="D80" s="5"/>
      <c r="E80" s="5"/>
      <c r="F80" s="5"/>
      <c r="G80" s="5"/>
      <c r="H80" s="84" t="s">
        <v>41</v>
      </c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84" t="s">
        <v>42</v>
      </c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  <c r="IV80" s="84"/>
      <c r="IW80" s="84"/>
      <c r="IX80" s="84"/>
      <c r="IY80" s="84"/>
      <c r="IZ80" s="84"/>
      <c r="JA80" s="84"/>
      <c r="JB80" s="84"/>
      <c r="JC80" s="84"/>
      <c r="JD80" s="84"/>
      <c r="JE80" s="84"/>
      <c r="JF80" s="84"/>
      <c r="JG80" s="84"/>
      <c r="JH80" s="84"/>
      <c r="JI80" s="84"/>
      <c r="JJ80" s="84"/>
      <c r="JK80" s="84"/>
      <c r="JL80" s="84"/>
      <c r="JM80" s="5"/>
      <c r="JN80" s="5"/>
      <c r="JO80" s="5"/>
      <c r="JP80" s="84" t="s">
        <v>43</v>
      </c>
      <c r="JQ80" s="84"/>
      <c r="JR80" s="84"/>
      <c r="JS80" s="84"/>
      <c r="JT80" s="84"/>
      <c r="JU80" s="84"/>
      <c r="JV80" s="84"/>
      <c r="JW80" s="84"/>
      <c r="JX80" s="84"/>
      <c r="JY80" s="84"/>
      <c r="JZ80" s="84"/>
      <c r="KA80" s="84"/>
      <c r="KB80" s="84"/>
      <c r="KC80" s="84"/>
      <c r="KD80" s="84"/>
      <c r="KE80" s="84"/>
      <c r="KF80" s="84"/>
      <c r="KG80" s="84"/>
      <c r="KH80" s="84"/>
      <c r="KI80" s="84"/>
      <c r="KJ80" s="84"/>
      <c r="KK80" s="84"/>
      <c r="KL80" s="84"/>
      <c r="KM80" s="84"/>
      <c r="KN80" s="84"/>
      <c r="KO80" s="84"/>
      <c r="KP80" s="84"/>
      <c r="KQ80" s="84"/>
      <c r="KR80" s="84"/>
      <c r="KS80" s="84"/>
      <c r="KT80" s="84"/>
      <c r="KU80" s="84"/>
      <c r="KV80" s="84"/>
      <c r="KW80" s="84"/>
      <c r="KX80" s="84"/>
      <c r="KY80" s="84"/>
      <c r="KZ80" s="84"/>
      <c r="LA80" s="84"/>
      <c r="LB80" s="84"/>
      <c r="LC80" s="84"/>
      <c r="LD80" s="84"/>
      <c r="LE80" s="84"/>
      <c r="LF80" s="84"/>
      <c r="LG80" s="84"/>
      <c r="LH80" s="84"/>
      <c r="LI80" s="84"/>
      <c r="LJ80" s="84"/>
      <c r="LK80" s="84"/>
      <c r="LL80" s="84"/>
      <c r="LM80" s="84"/>
      <c r="LN80" s="84"/>
      <c r="LO80" s="84"/>
      <c r="LP80" s="84"/>
      <c r="LQ80" s="84"/>
      <c r="LR80" s="84"/>
      <c r="LS80" s="84"/>
      <c r="LT80" s="84"/>
      <c r="LU80" s="84"/>
      <c r="LV80" s="84"/>
      <c r="LW80" s="84"/>
      <c r="LX80" s="84"/>
      <c r="LY80" s="84"/>
      <c r="LZ80" s="84"/>
      <c r="MA80" s="84"/>
      <c r="MB80" s="84"/>
      <c r="MC80" s="84"/>
      <c r="MD80" s="84"/>
      <c r="ME80" s="84"/>
      <c r="MF80" s="84"/>
      <c r="MG80" s="84"/>
      <c r="MH80" s="84"/>
      <c r="MI80" s="84"/>
      <c r="MJ80" s="84"/>
      <c r="MK80" s="84"/>
      <c r="ML80" s="84"/>
      <c r="MM80" s="84"/>
      <c r="MN80" s="84"/>
      <c r="MO80" s="84"/>
      <c r="MP80" s="84"/>
      <c r="MQ80" s="84"/>
      <c r="MR80" s="84"/>
      <c r="MS80" s="84"/>
      <c r="MT80" s="84"/>
      <c r="MU80" s="84"/>
      <c r="MV80" s="84"/>
      <c r="MW80" s="84"/>
      <c r="MX80" s="84"/>
      <c r="MY80" s="84"/>
      <c r="MZ80" s="25"/>
      <c r="NA80" s="25"/>
      <c r="NB80" s="24"/>
      <c r="NC80" s="2"/>
      <c r="ND80" s="92"/>
      <c r="NE80" s="93"/>
      <c r="NF80" s="93"/>
      <c r="NG80" s="93"/>
      <c r="NH80" s="93"/>
      <c r="NI80" s="93"/>
      <c r="NJ80" s="93"/>
      <c r="NK80" s="93"/>
      <c r="NL80" s="93"/>
      <c r="NM80" s="93"/>
      <c r="NN80" s="93"/>
      <c r="NO80" s="93"/>
      <c r="NP80" s="93"/>
      <c r="NQ80" s="93"/>
      <c r="NR80" s="94"/>
    </row>
    <row r="81" spans="1:382" ht="13.5" customHeight="1">
      <c r="A81" s="2"/>
      <c r="B81" s="23"/>
      <c r="C81" s="25"/>
      <c r="D81" s="5"/>
      <c r="E81" s="5"/>
      <c r="F81" s="5"/>
      <c r="G81" s="5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84"/>
      <c r="HM81" s="84"/>
      <c r="HN81" s="84"/>
      <c r="HO81" s="84"/>
      <c r="HP81" s="84"/>
      <c r="HQ81" s="84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4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  <c r="IV81" s="84"/>
      <c r="IW81" s="84"/>
      <c r="IX81" s="84"/>
      <c r="IY81" s="84"/>
      <c r="IZ81" s="84"/>
      <c r="JA81" s="84"/>
      <c r="JB81" s="84"/>
      <c r="JC81" s="84"/>
      <c r="JD81" s="84"/>
      <c r="JE81" s="84"/>
      <c r="JF81" s="84"/>
      <c r="JG81" s="84"/>
      <c r="JH81" s="84"/>
      <c r="JI81" s="84"/>
      <c r="JJ81" s="84"/>
      <c r="JK81" s="84"/>
      <c r="JL81" s="84"/>
      <c r="JM81" s="5"/>
      <c r="JN81" s="5"/>
      <c r="JO81" s="5"/>
      <c r="JP81" s="84"/>
      <c r="JQ81" s="84"/>
      <c r="JR81" s="84"/>
      <c r="JS81" s="84"/>
      <c r="JT81" s="84"/>
      <c r="JU81" s="84"/>
      <c r="JV81" s="84"/>
      <c r="JW81" s="84"/>
      <c r="JX81" s="84"/>
      <c r="JY81" s="84"/>
      <c r="JZ81" s="84"/>
      <c r="KA81" s="84"/>
      <c r="KB81" s="84"/>
      <c r="KC81" s="84"/>
      <c r="KD81" s="84"/>
      <c r="KE81" s="84"/>
      <c r="KF81" s="84"/>
      <c r="KG81" s="84"/>
      <c r="KH81" s="84"/>
      <c r="KI81" s="84"/>
      <c r="KJ81" s="84"/>
      <c r="KK81" s="84"/>
      <c r="KL81" s="84"/>
      <c r="KM81" s="84"/>
      <c r="KN81" s="84"/>
      <c r="KO81" s="84"/>
      <c r="KP81" s="84"/>
      <c r="KQ81" s="84"/>
      <c r="KR81" s="84"/>
      <c r="KS81" s="84"/>
      <c r="KT81" s="84"/>
      <c r="KU81" s="84"/>
      <c r="KV81" s="84"/>
      <c r="KW81" s="84"/>
      <c r="KX81" s="84"/>
      <c r="KY81" s="84"/>
      <c r="KZ81" s="84"/>
      <c r="LA81" s="84"/>
      <c r="LB81" s="84"/>
      <c r="LC81" s="84"/>
      <c r="LD81" s="84"/>
      <c r="LE81" s="84"/>
      <c r="LF81" s="84"/>
      <c r="LG81" s="84"/>
      <c r="LH81" s="84"/>
      <c r="LI81" s="84"/>
      <c r="LJ81" s="84"/>
      <c r="LK81" s="84"/>
      <c r="LL81" s="84"/>
      <c r="LM81" s="84"/>
      <c r="LN81" s="84"/>
      <c r="LO81" s="84"/>
      <c r="LP81" s="84"/>
      <c r="LQ81" s="84"/>
      <c r="LR81" s="84"/>
      <c r="LS81" s="84"/>
      <c r="LT81" s="84"/>
      <c r="LU81" s="84"/>
      <c r="LV81" s="84"/>
      <c r="LW81" s="84"/>
      <c r="LX81" s="84"/>
      <c r="LY81" s="84"/>
      <c r="LZ81" s="84"/>
      <c r="MA81" s="84"/>
      <c r="MB81" s="84"/>
      <c r="MC81" s="84"/>
      <c r="MD81" s="84"/>
      <c r="ME81" s="84"/>
      <c r="MF81" s="84"/>
      <c r="MG81" s="84"/>
      <c r="MH81" s="84"/>
      <c r="MI81" s="84"/>
      <c r="MJ81" s="84"/>
      <c r="MK81" s="84"/>
      <c r="ML81" s="84"/>
      <c r="MM81" s="84"/>
      <c r="MN81" s="84"/>
      <c r="MO81" s="84"/>
      <c r="MP81" s="84"/>
      <c r="MQ81" s="84"/>
      <c r="MR81" s="84"/>
      <c r="MS81" s="84"/>
      <c r="MT81" s="84"/>
      <c r="MU81" s="84"/>
      <c r="MV81" s="84"/>
      <c r="MW81" s="84"/>
      <c r="MX81" s="84"/>
      <c r="MY81" s="84"/>
      <c r="MZ81" s="25"/>
      <c r="NA81" s="25"/>
      <c r="NB81" s="24"/>
      <c r="NC81" s="2"/>
      <c r="ND81" s="92"/>
      <c r="NE81" s="93"/>
      <c r="NF81" s="93"/>
      <c r="NG81" s="93"/>
      <c r="NH81" s="93"/>
      <c r="NI81" s="93"/>
      <c r="NJ81" s="93"/>
      <c r="NK81" s="93"/>
      <c r="NL81" s="93"/>
      <c r="NM81" s="93"/>
      <c r="NN81" s="93"/>
      <c r="NO81" s="93"/>
      <c r="NP81" s="93"/>
      <c r="NQ81" s="93"/>
      <c r="NR81" s="94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95"/>
      <c r="NE82" s="96"/>
      <c r="NF82" s="96"/>
      <c r="NG82" s="96"/>
      <c r="NH82" s="96"/>
      <c r="NI82" s="96"/>
      <c r="NJ82" s="96"/>
      <c r="NK82" s="96"/>
      <c r="NL82" s="96"/>
      <c r="NM82" s="96"/>
      <c r="NN82" s="96"/>
      <c r="NO82" s="96"/>
      <c r="NP82" s="96"/>
      <c r="NQ82" s="96"/>
      <c r="NR82" s="97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2"/>
  <cols>
    <col min="1" max="1" width="14.6640625" style="3" customWidth="1"/>
    <col min="2" max="90" width="11.88671875" style="3" customWidth="1"/>
    <col min="91" max="92" width="15.44140625" style="3" customWidth="1"/>
    <col min="93" max="125" width="11.88671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2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5" t="s">
        <v>67</v>
      </c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7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2" t="s">
        <v>72</v>
      </c>
      <c r="Z4" s="143"/>
      <c r="AA4" s="143"/>
      <c r="AB4" s="143"/>
      <c r="AC4" s="143"/>
      <c r="AD4" s="143"/>
      <c r="AE4" s="143"/>
      <c r="AF4" s="143"/>
      <c r="AG4" s="143"/>
      <c r="AH4" s="143"/>
      <c r="AI4" s="144"/>
      <c r="AJ4" s="149" t="s">
        <v>73</v>
      </c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50" t="s">
        <v>74</v>
      </c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 t="s">
        <v>75</v>
      </c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50" t="s">
        <v>76</v>
      </c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 t="s">
        <v>77</v>
      </c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51" t="s">
        <v>78</v>
      </c>
      <c r="CN4" s="151" t="s">
        <v>79</v>
      </c>
      <c r="CO4" s="142" t="s">
        <v>80</v>
      </c>
      <c r="CP4" s="143"/>
      <c r="CQ4" s="143"/>
      <c r="CR4" s="143"/>
      <c r="CS4" s="143"/>
      <c r="CT4" s="143"/>
      <c r="CU4" s="143"/>
      <c r="CV4" s="143"/>
      <c r="CW4" s="143"/>
      <c r="CX4" s="143"/>
      <c r="CY4" s="144"/>
      <c r="CZ4" s="149" t="s">
        <v>81</v>
      </c>
      <c r="DA4" s="149"/>
      <c r="DB4" s="149"/>
      <c r="DC4" s="149"/>
      <c r="DD4" s="149"/>
      <c r="DE4" s="149"/>
      <c r="DF4" s="149"/>
      <c r="DG4" s="149"/>
      <c r="DH4" s="149"/>
      <c r="DI4" s="149"/>
      <c r="DJ4" s="149"/>
      <c r="DK4" s="142" t="s">
        <v>82</v>
      </c>
      <c r="DL4" s="143"/>
      <c r="DM4" s="143"/>
      <c r="DN4" s="143"/>
      <c r="DO4" s="143"/>
      <c r="DP4" s="143"/>
      <c r="DQ4" s="143"/>
      <c r="DR4" s="143"/>
      <c r="DS4" s="143"/>
      <c r="DT4" s="143"/>
      <c r="DU4" s="144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2"/>
      <c r="CN5" s="152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281000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10</v>
      </c>
      <c r="H6" s="61" t="str">
        <f>SUBSTITUTE(H8,"　","")</f>
        <v>兵庫県神戸市</v>
      </c>
      <c r="I6" s="61" t="str">
        <f t="shared" si="1"/>
        <v>新長田駅前駐車場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Ａ２Ｂ１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都市計画駐車場</v>
      </c>
      <c r="Q6" s="63" t="str">
        <f t="shared" si="1"/>
        <v>地下式</v>
      </c>
      <c r="R6" s="64">
        <f t="shared" si="1"/>
        <v>20</v>
      </c>
      <c r="S6" s="63" t="str">
        <f t="shared" si="1"/>
        <v>駅</v>
      </c>
      <c r="T6" s="63" t="str">
        <f t="shared" si="1"/>
        <v>無</v>
      </c>
      <c r="U6" s="64">
        <f t="shared" si="1"/>
        <v>8450</v>
      </c>
      <c r="V6" s="64">
        <f t="shared" si="1"/>
        <v>169</v>
      </c>
      <c r="W6" s="64">
        <f t="shared" si="1"/>
        <v>300</v>
      </c>
      <c r="X6" s="63" t="str">
        <f t="shared" si="1"/>
        <v>代行制</v>
      </c>
      <c r="Y6" s="65">
        <f>IF(Y8="-",NA(),Y8)</f>
        <v>40.1</v>
      </c>
      <c r="Z6" s="65">
        <f t="shared" ref="Z6:AH6" si="2">IF(Z8="-",NA(),Z8)</f>
        <v>36</v>
      </c>
      <c r="AA6" s="65">
        <f t="shared" si="2"/>
        <v>43.6</v>
      </c>
      <c r="AB6" s="65">
        <f t="shared" si="2"/>
        <v>63.3</v>
      </c>
      <c r="AC6" s="65">
        <f t="shared" si="2"/>
        <v>68.400000000000006</v>
      </c>
      <c r="AD6" s="65">
        <f t="shared" si="2"/>
        <v>138.69999999999999</v>
      </c>
      <c r="AE6" s="65">
        <f t="shared" si="2"/>
        <v>110.6</v>
      </c>
      <c r="AF6" s="65">
        <f t="shared" si="2"/>
        <v>118.2</v>
      </c>
      <c r="AG6" s="65">
        <f t="shared" si="2"/>
        <v>120.9</v>
      </c>
      <c r="AH6" s="65">
        <f t="shared" si="2"/>
        <v>205.8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27.8</v>
      </c>
      <c r="AP6" s="65">
        <f t="shared" si="3"/>
        <v>30.1</v>
      </c>
      <c r="AQ6" s="65">
        <f t="shared" si="3"/>
        <v>26.5</v>
      </c>
      <c r="AR6" s="65">
        <f t="shared" si="3"/>
        <v>25.2</v>
      </c>
      <c r="AS6" s="65">
        <f t="shared" si="3"/>
        <v>28.8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650</v>
      </c>
      <c r="BA6" s="66">
        <f t="shared" si="4"/>
        <v>650</v>
      </c>
      <c r="BB6" s="66">
        <f t="shared" si="4"/>
        <v>543</v>
      </c>
      <c r="BC6" s="66">
        <f t="shared" si="4"/>
        <v>454</v>
      </c>
      <c r="BD6" s="66">
        <f t="shared" si="4"/>
        <v>384</v>
      </c>
      <c r="BE6" s="64" t="str">
        <f>IF(BE8="-","",IF(BE8="-","【-】","【"&amp;SUBSTITUTE(TEXT(BE8,"#,##0"),"-","△")&amp;"】"))</f>
        <v>【140】</v>
      </c>
      <c r="BF6" s="65">
        <f>IF(BF8="-",NA(),BF8)</f>
        <v>9.3000000000000007</v>
      </c>
      <c r="BG6" s="65">
        <f t="shared" ref="BG6:BO6" si="5">IF(BG8="-",NA(),BG8)</f>
        <v>-7.6</v>
      </c>
      <c r="BH6" s="65">
        <f t="shared" si="5"/>
        <v>-11</v>
      </c>
      <c r="BI6" s="65">
        <f t="shared" si="5"/>
        <v>-7.1</v>
      </c>
      <c r="BJ6" s="65">
        <f t="shared" si="5"/>
        <v>-88.9</v>
      </c>
      <c r="BK6" s="65">
        <f t="shared" si="5"/>
        <v>24.4</v>
      </c>
      <c r="BL6" s="65">
        <f t="shared" si="5"/>
        <v>24.4</v>
      </c>
      <c r="BM6" s="65">
        <f t="shared" si="5"/>
        <v>24.2</v>
      </c>
      <c r="BN6" s="65">
        <f t="shared" si="5"/>
        <v>25.5</v>
      </c>
      <c r="BO6" s="65">
        <f t="shared" si="5"/>
        <v>22</v>
      </c>
      <c r="BP6" s="62" t="str">
        <f>IF(BP8="-","",IF(BP8="-","【-】","【"&amp;SUBSTITUTE(TEXT(BP8,"#,##0.0"),"-","△")&amp;"】"))</f>
        <v>【45.2】</v>
      </c>
      <c r="BQ6" s="66">
        <f>IF(BQ8="-",NA(),BQ8)</f>
        <v>13566</v>
      </c>
      <c r="BR6" s="66">
        <f t="shared" ref="BR6:BZ6" si="6">IF(BR8="-",NA(),BR8)</f>
        <v>7346</v>
      </c>
      <c r="BS6" s="66">
        <f t="shared" si="6"/>
        <v>6289</v>
      </c>
      <c r="BT6" s="66">
        <f t="shared" si="6"/>
        <v>8005</v>
      </c>
      <c r="BU6" s="66">
        <f t="shared" si="6"/>
        <v>-21845</v>
      </c>
      <c r="BV6" s="66">
        <f t="shared" si="6"/>
        <v>40082</v>
      </c>
      <c r="BW6" s="66">
        <f t="shared" si="6"/>
        <v>40365</v>
      </c>
      <c r="BX6" s="66">
        <f t="shared" si="6"/>
        <v>48967</v>
      </c>
      <c r="BY6" s="66">
        <f t="shared" si="6"/>
        <v>46827</v>
      </c>
      <c r="BZ6" s="66">
        <f t="shared" si="6"/>
        <v>47288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0</v>
      </c>
      <c r="CN6" s="64">
        <f t="shared" si="7"/>
        <v>429365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111</v>
      </c>
      <c r="CZ6" s="65">
        <f>IF(CZ8="-",NA(),CZ8)</f>
        <v>440.5</v>
      </c>
      <c r="DA6" s="65">
        <f t="shared" ref="DA6:DI6" si="8">IF(DA8="-",NA(),DA8)</f>
        <v>270.3</v>
      </c>
      <c r="DB6" s="65">
        <f t="shared" si="8"/>
        <v>98.5</v>
      </c>
      <c r="DC6" s="65">
        <f t="shared" si="8"/>
        <v>0</v>
      </c>
      <c r="DD6" s="65">
        <f t="shared" si="8"/>
        <v>0</v>
      </c>
      <c r="DE6" s="65">
        <f t="shared" si="8"/>
        <v>543</v>
      </c>
      <c r="DF6" s="65">
        <f t="shared" si="8"/>
        <v>421.1</v>
      </c>
      <c r="DG6" s="65">
        <f t="shared" si="8"/>
        <v>339.7</v>
      </c>
      <c r="DH6" s="65">
        <f t="shared" si="8"/>
        <v>269.89999999999998</v>
      </c>
      <c r="DI6" s="65">
        <f t="shared" si="8"/>
        <v>196.2</v>
      </c>
      <c r="DJ6" s="62" t="str">
        <f>IF(DJ8="-","",IF(DJ8="-","【-】","【"&amp;SUBSTITUTE(TEXT(DJ8,"#,##0.0"),"-","△")&amp;"】"))</f>
        <v>【122.6】</v>
      </c>
      <c r="DK6" s="65">
        <f>IF(DK8="-",NA(),DK8)</f>
        <v>154.4</v>
      </c>
      <c r="DL6" s="65">
        <f t="shared" ref="DL6:DT6" si="9">IF(DL8="-",NA(),DL8)</f>
        <v>129.6</v>
      </c>
      <c r="DM6" s="65">
        <f t="shared" si="9"/>
        <v>133.69999999999999</v>
      </c>
      <c r="DN6" s="65">
        <f t="shared" si="9"/>
        <v>142.6</v>
      </c>
      <c r="DO6" s="65">
        <f t="shared" si="9"/>
        <v>141.4</v>
      </c>
      <c r="DP6" s="65">
        <f t="shared" si="9"/>
        <v>195.5</v>
      </c>
      <c r="DQ6" s="65">
        <f t="shared" si="9"/>
        <v>199.1</v>
      </c>
      <c r="DR6" s="65">
        <f t="shared" si="9"/>
        <v>191.4</v>
      </c>
      <c r="DS6" s="65">
        <f t="shared" si="9"/>
        <v>194.7</v>
      </c>
      <c r="DT6" s="65">
        <f t="shared" si="9"/>
        <v>193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112</v>
      </c>
      <c r="B7" s="61">
        <f t="shared" ref="B7:X7" si="10">B8</f>
        <v>2016</v>
      </c>
      <c r="C7" s="61">
        <f t="shared" si="10"/>
        <v>281000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10</v>
      </c>
      <c r="H7" s="61" t="str">
        <f t="shared" si="10"/>
        <v>兵庫県　神戸市</v>
      </c>
      <c r="I7" s="61" t="str">
        <f t="shared" si="10"/>
        <v>新長田駅前駐車場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Ａ２Ｂ１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都市計画駐車場</v>
      </c>
      <c r="Q7" s="63" t="str">
        <f t="shared" si="10"/>
        <v>地下式</v>
      </c>
      <c r="R7" s="64">
        <f t="shared" si="10"/>
        <v>20</v>
      </c>
      <c r="S7" s="63" t="str">
        <f t="shared" si="10"/>
        <v>駅</v>
      </c>
      <c r="T7" s="63" t="str">
        <f t="shared" si="10"/>
        <v>無</v>
      </c>
      <c r="U7" s="64">
        <f t="shared" si="10"/>
        <v>8450</v>
      </c>
      <c r="V7" s="64">
        <f t="shared" si="10"/>
        <v>169</v>
      </c>
      <c r="W7" s="64">
        <f t="shared" si="10"/>
        <v>300</v>
      </c>
      <c r="X7" s="63" t="str">
        <f t="shared" si="10"/>
        <v>代行制</v>
      </c>
      <c r="Y7" s="65">
        <f>Y8</f>
        <v>40.1</v>
      </c>
      <c r="Z7" s="65">
        <f t="shared" ref="Z7:AH7" si="11">Z8</f>
        <v>36</v>
      </c>
      <c r="AA7" s="65">
        <f t="shared" si="11"/>
        <v>43.6</v>
      </c>
      <c r="AB7" s="65">
        <f t="shared" si="11"/>
        <v>63.3</v>
      </c>
      <c r="AC7" s="65">
        <f t="shared" si="11"/>
        <v>68.400000000000006</v>
      </c>
      <c r="AD7" s="65">
        <f t="shared" si="11"/>
        <v>138.69999999999999</v>
      </c>
      <c r="AE7" s="65">
        <f t="shared" si="11"/>
        <v>110.6</v>
      </c>
      <c r="AF7" s="65">
        <f t="shared" si="11"/>
        <v>118.2</v>
      </c>
      <c r="AG7" s="65">
        <f t="shared" si="11"/>
        <v>120.9</v>
      </c>
      <c r="AH7" s="65">
        <f t="shared" si="11"/>
        <v>205.8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27.8</v>
      </c>
      <c r="AP7" s="65">
        <f t="shared" si="12"/>
        <v>30.1</v>
      </c>
      <c r="AQ7" s="65">
        <f t="shared" si="12"/>
        <v>26.5</v>
      </c>
      <c r="AR7" s="65">
        <f t="shared" si="12"/>
        <v>25.2</v>
      </c>
      <c r="AS7" s="65">
        <f t="shared" si="12"/>
        <v>28.8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650</v>
      </c>
      <c r="BA7" s="66">
        <f t="shared" si="13"/>
        <v>650</v>
      </c>
      <c r="BB7" s="66">
        <f t="shared" si="13"/>
        <v>543</v>
      </c>
      <c r="BC7" s="66">
        <f t="shared" si="13"/>
        <v>454</v>
      </c>
      <c r="BD7" s="66">
        <f t="shared" si="13"/>
        <v>384</v>
      </c>
      <c r="BE7" s="64"/>
      <c r="BF7" s="65">
        <f>BF8</f>
        <v>9.3000000000000007</v>
      </c>
      <c r="BG7" s="65">
        <f t="shared" ref="BG7:BO7" si="14">BG8</f>
        <v>-7.6</v>
      </c>
      <c r="BH7" s="65">
        <f t="shared" si="14"/>
        <v>-11</v>
      </c>
      <c r="BI7" s="65">
        <f t="shared" si="14"/>
        <v>-7.1</v>
      </c>
      <c r="BJ7" s="65">
        <f t="shared" si="14"/>
        <v>-88.9</v>
      </c>
      <c r="BK7" s="65">
        <f t="shared" si="14"/>
        <v>24.4</v>
      </c>
      <c r="BL7" s="65">
        <f t="shared" si="14"/>
        <v>24.4</v>
      </c>
      <c r="BM7" s="65">
        <f t="shared" si="14"/>
        <v>24.2</v>
      </c>
      <c r="BN7" s="65">
        <f t="shared" si="14"/>
        <v>25.5</v>
      </c>
      <c r="BO7" s="65">
        <f t="shared" si="14"/>
        <v>22</v>
      </c>
      <c r="BP7" s="62"/>
      <c r="BQ7" s="66">
        <f>BQ8</f>
        <v>13566</v>
      </c>
      <c r="BR7" s="66">
        <f t="shared" ref="BR7:BZ7" si="15">BR8</f>
        <v>7346</v>
      </c>
      <c r="BS7" s="66">
        <f t="shared" si="15"/>
        <v>6289</v>
      </c>
      <c r="BT7" s="66">
        <f t="shared" si="15"/>
        <v>8005</v>
      </c>
      <c r="BU7" s="66">
        <f t="shared" si="15"/>
        <v>-21845</v>
      </c>
      <c r="BV7" s="66">
        <f t="shared" si="15"/>
        <v>40082</v>
      </c>
      <c r="BW7" s="66">
        <f t="shared" si="15"/>
        <v>40365</v>
      </c>
      <c r="BX7" s="66">
        <f t="shared" si="15"/>
        <v>48967</v>
      </c>
      <c r="BY7" s="66">
        <f t="shared" si="15"/>
        <v>46827</v>
      </c>
      <c r="BZ7" s="66">
        <f t="shared" si="15"/>
        <v>47288</v>
      </c>
      <c r="CA7" s="64"/>
      <c r="CB7" s="65" t="s">
        <v>113</v>
      </c>
      <c r="CC7" s="65" t="s">
        <v>113</v>
      </c>
      <c r="CD7" s="65" t="s">
        <v>113</v>
      </c>
      <c r="CE7" s="65" t="s">
        <v>113</v>
      </c>
      <c r="CF7" s="65" t="s">
        <v>113</v>
      </c>
      <c r="CG7" s="65" t="s">
        <v>113</v>
      </c>
      <c r="CH7" s="65" t="s">
        <v>113</v>
      </c>
      <c r="CI7" s="65" t="s">
        <v>113</v>
      </c>
      <c r="CJ7" s="65" t="s">
        <v>113</v>
      </c>
      <c r="CK7" s="65" t="s">
        <v>110</v>
      </c>
      <c r="CL7" s="62"/>
      <c r="CM7" s="64">
        <f>CM8</f>
        <v>0</v>
      </c>
      <c r="CN7" s="64">
        <f>CN8</f>
        <v>429365</v>
      </c>
      <c r="CO7" s="65" t="s">
        <v>113</v>
      </c>
      <c r="CP7" s="65" t="s">
        <v>113</v>
      </c>
      <c r="CQ7" s="65" t="s">
        <v>113</v>
      </c>
      <c r="CR7" s="65" t="s">
        <v>113</v>
      </c>
      <c r="CS7" s="65" t="s">
        <v>113</v>
      </c>
      <c r="CT7" s="65" t="s">
        <v>113</v>
      </c>
      <c r="CU7" s="65" t="s">
        <v>113</v>
      </c>
      <c r="CV7" s="65" t="s">
        <v>113</v>
      </c>
      <c r="CW7" s="65" t="s">
        <v>113</v>
      </c>
      <c r="CX7" s="65" t="s">
        <v>110</v>
      </c>
      <c r="CY7" s="62"/>
      <c r="CZ7" s="65">
        <f>CZ8</f>
        <v>440.5</v>
      </c>
      <c r="DA7" s="65">
        <f t="shared" ref="DA7:DI7" si="16">DA8</f>
        <v>270.3</v>
      </c>
      <c r="DB7" s="65">
        <f t="shared" si="16"/>
        <v>98.5</v>
      </c>
      <c r="DC7" s="65">
        <f t="shared" si="16"/>
        <v>0</v>
      </c>
      <c r="DD7" s="65">
        <f t="shared" si="16"/>
        <v>0</v>
      </c>
      <c r="DE7" s="65">
        <f t="shared" si="16"/>
        <v>543</v>
      </c>
      <c r="DF7" s="65">
        <f t="shared" si="16"/>
        <v>421.1</v>
      </c>
      <c r="DG7" s="65">
        <f t="shared" si="16"/>
        <v>339.7</v>
      </c>
      <c r="DH7" s="65">
        <f t="shared" si="16"/>
        <v>269.89999999999998</v>
      </c>
      <c r="DI7" s="65">
        <f t="shared" si="16"/>
        <v>196.2</v>
      </c>
      <c r="DJ7" s="62"/>
      <c r="DK7" s="65">
        <f>DK8</f>
        <v>154.4</v>
      </c>
      <c r="DL7" s="65">
        <f t="shared" ref="DL7:DT7" si="17">DL8</f>
        <v>129.6</v>
      </c>
      <c r="DM7" s="65">
        <f t="shared" si="17"/>
        <v>133.69999999999999</v>
      </c>
      <c r="DN7" s="65">
        <f t="shared" si="17"/>
        <v>142.6</v>
      </c>
      <c r="DO7" s="65">
        <f t="shared" si="17"/>
        <v>141.4</v>
      </c>
      <c r="DP7" s="65">
        <f t="shared" si="17"/>
        <v>195.5</v>
      </c>
      <c r="DQ7" s="65">
        <f t="shared" si="17"/>
        <v>199.1</v>
      </c>
      <c r="DR7" s="65">
        <f t="shared" si="17"/>
        <v>191.4</v>
      </c>
      <c r="DS7" s="65">
        <f t="shared" si="17"/>
        <v>194.7</v>
      </c>
      <c r="DT7" s="65">
        <f t="shared" si="17"/>
        <v>193</v>
      </c>
      <c r="DU7" s="62"/>
    </row>
    <row r="8" spans="1:125" s="67" customFormat="1">
      <c r="A8" s="50"/>
      <c r="B8" s="68">
        <v>2016</v>
      </c>
      <c r="C8" s="68">
        <v>281000</v>
      </c>
      <c r="D8" s="68">
        <v>47</v>
      </c>
      <c r="E8" s="68">
        <v>14</v>
      </c>
      <c r="F8" s="68">
        <v>0</v>
      </c>
      <c r="G8" s="68">
        <v>10</v>
      </c>
      <c r="H8" s="68" t="s">
        <v>114</v>
      </c>
      <c r="I8" s="68" t="s">
        <v>115</v>
      </c>
      <c r="J8" s="68" t="s">
        <v>116</v>
      </c>
      <c r="K8" s="68" t="s">
        <v>117</v>
      </c>
      <c r="L8" s="68" t="s">
        <v>118</v>
      </c>
      <c r="M8" s="68" t="s">
        <v>119</v>
      </c>
      <c r="N8" s="68"/>
      <c r="O8" s="69" t="s">
        <v>120</v>
      </c>
      <c r="P8" s="70" t="s">
        <v>121</v>
      </c>
      <c r="Q8" s="70" t="s">
        <v>122</v>
      </c>
      <c r="R8" s="71">
        <v>20</v>
      </c>
      <c r="S8" s="70" t="s">
        <v>123</v>
      </c>
      <c r="T8" s="70" t="s">
        <v>124</v>
      </c>
      <c r="U8" s="71">
        <v>8450</v>
      </c>
      <c r="V8" s="71">
        <v>169</v>
      </c>
      <c r="W8" s="71">
        <v>300</v>
      </c>
      <c r="X8" s="70" t="s">
        <v>125</v>
      </c>
      <c r="Y8" s="72">
        <v>40.1</v>
      </c>
      <c r="Z8" s="72">
        <v>36</v>
      </c>
      <c r="AA8" s="72">
        <v>43.6</v>
      </c>
      <c r="AB8" s="72">
        <v>63.3</v>
      </c>
      <c r="AC8" s="72">
        <v>68.400000000000006</v>
      </c>
      <c r="AD8" s="72">
        <v>138.69999999999999</v>
      </c>
      <c r="AE8" s="72">
        <v>110.6</v>
      </c>
      <c r="AF8" s="72">
        <v>118.2</v>
      </c>
      <c r="AG8" s="72">
        <v>120.9</v>
      </c>
      <c r="AH8" s="72">
        <v>205.8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27.8</v>
      </c>
      <c r="AP8" s="72">
        <v>30.1</v>
      </c>
      <c r="AQ8" s="72">
        <v>26.5</v>
      </c>
      <c r="AR8" s="72">
        <v>25.2</v>
      </c>
      <c r="AS8" s="72">
        <v>28.8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650</v>
      </c>
      <c r="BA8" s="73">
        <v>650</v>
      </c>
      <c r="BB8" s="73">
        <v>543</v>
      </c>
      <c r="BC8" s="73">
        <v>454</v>
      </c>
      <c r="BD8" s="73">
        <v>384</v>
      </c>
      <c r="BE8" s="73">
        <v>140</v>
      </c>
      <c r="BF8" s="72">
        <v>9.3000000000000007</v>
      </c>
      <c r="BG8" s="72">
        <v>-7.6</v>
      </c>
      <c r="BH8" s="72">
        <v>-11</v>
      </c>
      <c r="BI8" s="72">
        <v>-7.1</v>
      </c>
      <c r="BJ8" s="72">
        <v>-88.9</v>
      </c>
      <c r="BK8" s="72">
        <v>24.4</v>
      </c>
      <c r="BL8" s="72">
        <v>24.4</v>
      </c>
      <c r="BM8" s="72">
        <v>24.2</v>
      </c>
      <c r="BN8" s="72">
        <v>25.5</v>
      </c>
      <c r="BO8" s="72">
        <v>22</v>
      </c>
      <c r="BP8" s="69">
        <v>45.2</v>
      </c>
      <c r="BQ8" s="73">
        <v>13566</v>
      </c>
      <c r="BR8" s="73">
        <v>7346</v>
      </c>
      <c r="BS8" s="73">
        <v>6289</v>
      </c>
      <c r="BT8" s="74">
        <v>8005</v>
      </c>
      <c r="BU8" s="74">
        <v>-21845</v>
      </c>
      <c r="BV8" s="73">
        <v>40082</v>
      </c>
      <c r="BW8" s="73">
        <v>40365</v>
      </c>
      <c r="BX8" s="73">
        <v>48967</v>
      </c>
      <c r="BY8" s="73">
        <v>46827</v>
      </c>
      <c r="BZ8" s="73">
        <v>47288</v>
      </c>
      <c r="CA8" s="71">
        <v>19129</v>
      </c>
      <c r="CB8" s="72" t="s">
        <v>118</v>
      </c>
      <c r="CC8" s="72" t="s">
        <v>118</v>
      </c>
      <c r="CD8" s="72" t="s">
        <v>118</v>
      </c>
      <c r="CE8" s="72" t="s">
        <v>118</v>
      </c>
      <c r="CF8" s="72" t="s">
        <v>118</v>
      </c>
      <c r="CG8" s="72" t="s">
        <v>118</v>
      </c>
      <c r="CH8" s="72" t="s">
        <v>118</v>
      </c>
      <c r="CI8" s="72" t="s">
        <v>118</v>
      </c>
      <c r="CJ8" s="72" t="s">
        <v>118</v>
      </c>
      <c r="CK8" s="72" t="s">
        <v>118</v>
      </c>
      <c r="CL8" s="69" t="s">
        <v>118</v>
      </c>
      <c r="CM8" s="71">
        <v>0</v>
      </c>
      <c r="CN8" s="71">
        <v>429365</v>
      </c>
      <c r="CO8" s="72" t="s">
        <v>118</v>
      </c>
      <c r="CP8" s="72" t="s">
        <v>118</v>
      </c>
      <c r="CQ8" s="72" t="s">
        <v>118</v>
      </c>
      <c r="CR8" s="72" t="s">
        <v>118</v>
      </c>
      <c r="CS8" s="72" t="s">
        <v>118</v>
      </c>
      <c r="CT8" s="72" t="s">
        <v>118</v>
      </c>
      <c r="CU8" s="72" t="s">
        <v>118</v>
      </c>
      <c r="CV8" s="72" t="s">
        <v>118</v>
      </c>
      <c r="CW8" s="72" t="s">
        <v>118</v>
      </c>
      <c r="CX8" s="72" t="s">
        <v>118</v>
      </c>
      <c r="CY8" s="69" t="s">
        <v>118</v>
      </c>
      <c r="CZ8" s="72">
        <v>440.5</v>
      </c>
      <c r="DA8" s="72">
        <v>270.3</v>
      </c>
      <c r="DB8" s="72">
        <v>98.5</v>
      </c>
      <c r="DC8" s="72">
        <v>0</v>
      </c>
      <c r="DD8" s="72">
        <v>0</v>
      </c>
      <c r="DE8" s="72">
        <v>543</v>
      </c>
      <c r="DF8" s="72">
        <v>421.1</v>
      </c>
      <c r="DG8" s="72">
        <v>339.7</v>
      </c>
      <c r="DH8" s="72">
        <v>269.89999999999998</v>
      </c>
      <c r="DI8" s="72">
        <v>196.2</v>
      </c>
      <c r="DJ8" s="69">
        <v>122.6</v>
      </c>
      <c r="DK8" s="72">
        <v>154.4</v>
      </c>
      <c r="DL8" s="72">
        <v>129.6</v>
      </c>
      <c r="DM8" s="72">
        <v>133.69999999999999</v>
      </c>
      <c r="DN8" s="72">
        <v>142.6</v>
      </c>
      <c r="DO8" s="72">
        <v>141.4</v>
      </c>
      <c r="DP8" s="72">
        <v>195.5</v>
      </c>
      <c r="DQ8" s="72">
        <v>199.1</v>
      </c>
      <c r="DR8" s="72">
        <v>191.4</v>
      </c>
      <c r="DS8" s="72">
        <v>194.7</v>
      </c>
      <c r="DT8" s="72">
        <v>193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126</v>
      </c>
      <c r="C10" s="79" t="s">
        <v>127</v>
      </c>
      <c r="D10" s="79" t="s">
        <v>128</v>
      </c>
      <c r="E10" s="79" t="s">
        <v>129</v>
      </c>
      <c r="F10" s="79" t="s">
        <v>130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　</cp:lastModifiedBy>
  <cp:lastPrinted>2018-03-20T01:52:53Z</cp:lastPrinted>
  <dcterms:created xsi:type="dcterms:W3CDTF">2018-02-09T01:50:19Z</dcterms:created>
  <dcterms:modified xsi:type="dcterms:W3CDTF">2018-03-26T02:12:07Z</dcterms:modified>
  <cp:category/>
</cp:coreProperties>
</file>