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2政令市\28兵庫県神戸市-\"/>
    </mc:Choice>
  </mc:AlternateContent>
  <workbookProtection workbookPassword="B319" lockStructure="1"/>
  <bookViews>
    <workbookView xWindow="240" yWindow="60" windowWidth="14940" windowHeight="7872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DN7" i="5"/>
  <c r="DM7" i="5"/>
  <c r="DL7" i="5"/>
  <c r="JV31" i="4" s="1"/>
  <c r="DK7" i="5"/>
  <c r="DI7" i="5"/>
  <c r="DH7" i="5"/>
  <c r="LT78" i="4" s="1"/>
  <c r="DG7" i="5"/>
  <c r="LE78" i="4" s="1"/>
  <c r="DF7" i="5"/>
  <c r="DE7" i="5"/>
  <c r="DD7" i="5"/>
  <c r="MI77" i="4" s="1"/>
  <c r="DC7" i="5"/>
  <c r="LT77" i="4" s="1"/>
  <c r="DB7" i="5"/>
  <c r="DA7" i="5"/>
  <c r="CZ7" i="5"/>
  <c r="KA77" i="4" s="1"/>
  <c r="CN7" i="5"/>
  <c r="CV76" i="4" s="1"/>
  <c r="CM7" i="5"/>
  <c r="BZ7" i="5"/>
  <c r="BY7" i="5"/>
  <c r="LH53" i="4" s="1"/>
  <c r="BX7" i="5"/>
  <c r="KO53" i="4" s="1"/>
  <c r="BW7" i="5"/>
  <c r="BV7" i="5"/>
  <c r="BU7" i="5"/>
  <c r="MA52" i="4" s="1"/>
  <c r="BT7" i="5"/>
  <c r="LH52" i="4" s="1"/>
  <c r="BS7" i="5"/>
  <c r="BR7" i="5"/>
  <c r="BQ7" i="5"/>
  <c r="JC52" i="4" s="1"/>
  <c r="BO7" i="5"/>
  <c r="HJ53" i="4" s="1"/>
  <c r="BN7" i="5"/>
  <c r="BM7" i="5"/>
  <c r="BL7" i="5"/>
  <c r="FE53" i="4" s="1"/>
  <c r="BK7" i="5"/>
  <c r="EL53" i="4" s="1"/>
  <c r="BJ7" i="5"/>
  <c r="BI7" i="5"/>
  <c r="BH7" i="5"/>
  <c r="BG7" i="5"/>
  <c r="BF7" i="5"/>
  <c r="BD7" i="5"/>
  <c r="BC7" i="5"/>
  <c r="BZ53" i="4" s="1"/>
  <c r="BB7" i="5"/>
  <c r="BG53" i="4" s="1"/>
  <c r="BA7" i="5"/>
  <c r="AZ7" i="5"/>
  <c r="AY7" i="5"/>
  <c r="CS52" i="4" s="1"/>
  <c r="AX7" i="5"/>
  <c r="BZ52" i="4" s="1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FE31" i="4" s="1"/>
  <c r="AJ7" i="5"/>
  <c r="AH7" i="5"/>
  <c r="AG7" i="5"/>
  <c r="BZ32" i="4" s="1"/>
  <c r="AF7" i="5"/>
  <c r="BG32" i="4" s="1"/>
  <c r="AE7" i="5"/>
  <c r="AD7" i="5"/>
  <c r="AC7" i="5"/>
  <c r="CS31" i="4" s="1"/>
  <c r="AB7" i="5"/>
  <c r="BZ31" i="4" s="1"/>
  <c r="AA7" i="5"/>
  <c r="Z7" i="5"/>
  <c r="Y7" i="5"/>
  <c r="U31" i="4" s="1"/>
  <c r="X7" i="5"/>
  <c r="LJ10" i="4" s="1"/>
  <c r="W7" i="5"/>
  <c r="V7" i="5"/>
  <c r="U7" i="5"/>
  <c r="LJ8" i="4" s="1"/>
  <c r="T7" i="5"/>
  <c r="JQ8" i="4" s="1"/>
  <c r="S7" i="5"/>
  <c r="R7" i="5"/>
  <c r="Q7" i="5"/>
  <c r="CF10" i="4" s="1"/>
  <c r="P7" i="5"/>
  <c r="AQ10" i="4" s="1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JV53" i="4"/>
  <c r="JC53" i="4"/>
  <c r="GQ53" i="4"/>
  <c r="FX53" i="4"/>
  <c r="CS53" i="4"/>
  <c r="AN53" i="4"/>
  <c r="U53" i="4"/>
  <c r="KO52" i="4"/>
  <c r="JV52" i="4"/>
  <c r="HJ52" i="4"/>
  <c r="GQ52" i="4"/>
  <c r="FX52" i="4"/>
  <c r="FE52" i="4"/>
  <c r="EL52" i="4"/>
  <c r="BG52" i="4"/>
  <c r="AN52" i="4"/>
  <c r="LH32" i="4"/>
  <c r="KO32" i="4"/>
  <c r="HJ32" i="4"/>
  <c r="GQ32" i="4"/>
  <c r="FX32" i="4"/>
  <c r="EL32" i="4"/>
  <c r="CS32" i="4"/>
  <c r="AN32" i="4"/>
  <c r="U32" i="4"/>
  <c r="MA31" i="4"/>
  <c r="LH31" i="4"/>
  <c r="KO31" i="4"/>
  <c r="JC31" i="4"/>
  <c r="HJ31" i="4"/>
  <c r="GQ31" i="4"/>
  <c r="EL31" i="4"/>
  <c r="BG31" i="4"/>
  <c r="AN31" i="4"/>
  <c r="JQ10" i="4"/>
  <c r="HX10" i="4"/>
  <c r="DU10" i="4"/>
  <c r="B10" i="4"/>
  <c r="HX8" i="4"/>
  <c r="DU8" i="4"/>
  <c r="CF8" i="4"/>
  <c r="AQ8" i="4"/>
  <c r="B8" i="4"/>
  <c r="B6" i="4"/>
  <c r="MI76" i="4" l="1"/>
  <c r="HJ51" i="4"/>
  <c r="MA30" i="4"/>
  <c r="CS30" i="4"/>
  <c r="BZ76" i="4"/>
  <c r="MA51" i="4"/>
  <c r="IT76" i="4"/>
  <c r="CS51" i="4"/>
  <c r="HJ30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HP76" i="4"/>
  <c r="BG30" i="4"/>
  <c r="KO30" i="4"/>
  <c r="FX30" i="4"/>
  <c r="AV76" i="4"/>
  <c r="KO51" i="4"/>
  <c r="LE76" i="4"/>
  <c r="FX51" i="4"/>
  <c r="BG51" i="4"/>
  <c r="HA76" i="4"/>
  <c r="AN51" i="4"/>
  <c r="FE30" i="4"/>
  <c r="FE51" i="4"/>
  <c r="AN30" i="4"/>
  <c r="AG76" i="4"/>
  <c r="KP76" i="4"/>
  <c r="JV51" i="4"/>
  <c r="JV30" i="4"/>
  <c r="R76" i="4"/>
  <c r="KA76" i="4"/>
  <c r="EL51" i="4"/>
  <c r="JC30" i="4"/>
  <c r="EL30" i="4"/>
  <c r="GL76" i="4"/>
  <c r="U51" i="4"/>
  <c r="U30" i="4"/>
  <c r="JC51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<sst xmlns="http://schemas.openxmlformats.org/spreadsheetml/2006/main" count="286" uniqueCount="136">
  <si>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</si>
  <si>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</si>
  <si>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</si>
  <si>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</si>
  <si>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</si>
  <si>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</si>
  <si>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</si>
  <si>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</si>
  <si>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</si>
  <si>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</si>
  <si>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</si>
  <si>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</si>
  <si>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</si>
  <si>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</si>
  <si>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</si>
  <si>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</si>
  <si>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</si>
  <si>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</si>
  <si>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</si>
  <si>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</si>
  <si>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</si>
  <si>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</si>
  <si>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</si>
  <si>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</si>
  <si>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</si>
  <si>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</si>
  <si>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</si>
  <si>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</si>
  <si>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</si>
  <si>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</si>
  <si>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</si>
  <si>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</si>
  <si>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</si>
  <si>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</si>
  <si>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</si>
  <si>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</si>
  <si>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</si>
  <si>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</si>
  <si>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</si>
  <si>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</si>
  <si>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</si>
  <si>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</si>
  <si>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</si>
  <si>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</si>
  <si>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</si>
  <si>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</si>
  <si>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</si>
  <si>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</si>
  <si>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</si>
  <si>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</si>
  <si>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</si>
  <si>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</si>
  <si>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</si>
  <si>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</si>
  <si>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</si>
  <si>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</si>
  <si>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</si>
  <si>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</si>
  <si>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</si>
  <si>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</si>
  <si>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</si>
  <si>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</si>
  <si>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</si>
  <si>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</si>
  <si>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</si>
  <si>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</si>
  <si>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</si>
  <si>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</si>
  <si>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</si>
  <si>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</si>
  <si>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</si>
  <si>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</si>
  <si>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</si>
  <si>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</si>
  <si>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</si>
  <si>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</si>
  <si>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</si>
  <si>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</si>
  <si>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</si>
  <si>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</si>
  <si>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</si>
  <si>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</si>
  <si>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</si>
  <si>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</si>
  <si>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</si>
  <si>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</si>
  <si>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</si>
  <si>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</si>
  <si>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</si>
  <si>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</si>
  <si>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</si>
  <si>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</si>
  <si>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</si>
  <si>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</si>
  <si>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</si>
  <si>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</si>
  <si>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</si>
  <si>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</si>
  <si>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</si>
  <si>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</si>
  <si>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</si>
  <si>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</si>
  <si>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</si>
  <si>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</si>
  <si>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</si>
  <si>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</si>
  <si>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</si>
  <si>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</si>
  <si>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</si>
  <si>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</si>
  <si>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</si>
  <si>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</si>
  <si>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</si>
  <si>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</si>
  <si>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兵庫県　神戸市</t>
  </si>
  <si>
    <t>新長田駅前駐車場</t>
  </si>
  <si>
    <t>法非適用</t>
  </si>
  <si>
    <t>駐車場整備事業</t>
  </si>
  <si>
    <t>-</t>
  </si>
  <si>
    <t>Ａ２Ｂ１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</si>
  <si>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</si>
  <si>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</si>
  <si>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</si>
  <si>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</si>
  <si>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</si>
  <si>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</si>
  <si>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</si>
  <si>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</si>
  <si>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</si>
  <si>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</si>
  <si>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</si>
  <si>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①収益的収支比率について、類似施設平均を下回っており、赤字である。④売上高GOP比率、⑤EBITDAについても類似施設平均を下回っている。
周辺商業施設利用者の変化や、近隣民間駐車場との価格差が要因であると考えられ、経営状況の改善に向けた取り組みが必要である。</t>
    <rPh sb="1" eb="4">
      <t>シュウエキテキ</t>
    </rPh>
    <rPh sb="4" eb="6">
      <t>シュウシ</t>
    </rPh>
    <rPh sb="6" eb="8">
      <t>ヒリツ</t>
    </rPh>
    <rPh sb="13" eb="15">
      <t>ルイジ</t>
    </rPh>
    <rPh sb="15" eb="17">
      <t>シセツ</t>
    </rPh>
    <rPh sb="17" eb="19">
      <t>ヘイキン</t>
    </rPh>
    <rPh sb="20" eb="22">
      <t>シタマワ</t>
    </rPh>
    <rPh sb="27" eb="28">
      <t>アカ</t>
    </rPh>
    <rPh sb="28" eb="29">
      <t>ジ</t>
    </rPh>
    <rPh sb="34" eb="36">
      <t>ウリアゲ</t>
    </rPh>
    <rPh sb="36" eb="37">
      <t>ダカ</t>
    </rPh>
    <rPh sb="40" eb="42">
      <t>ヒリツ</t>
    </rPh>
    <rPh sb="55" eb="57">
      <t>ルイジ</t>
    </rPh>
    <rPh sb="57" eb="59">
      <t>シセツ</t>
    </rPh>
    <rPh sb="59" eb="61">
      <t>ヘイキン</t>
    </rPh>
    <rPh sb="62" eb="64">
      <t>シタマワ</t>
    </rPh>
    <phoneticPr fontId="6"/>
  </si>
  <si>
    <t>稼働率は、類似施設平均を下回っている。理由として、供用開始時と比べ、近隣の民間駐車場が増えたことに伴う需要減少が考えられる。</t>
    <rPh sb="0" eb="2">
      <t>カドウ</t>
    </rPh>
    <rPh sb="2" eb="3">
      <t>リツ</t>
    </rPh>
    <rPh sb="5" eb="7">
      <t>ルイジ</t>
    </rPh>
    <rPh sb="7" eb="9">
      <t>シセツ</t>
    </rPh>
    <rPh sb="9" eb="11">
      <t>ヘイキン</t>
    </rPh>
    <rPh sb="12" eb="14">
      <t>シタマワ</t>
    </rPh>
    <rPh sb="19" eb="21">
      <t>リユウ</t>
    </rPh>
    <rPh sb="25" eb="27">
      <t>キョウヨウ</t>
    </rPh>
    <rPh sb="27" eb="29">
      <t>カイシ</t>
    </rPh>
    <rPh sb="29" eb="30">
      <t>ドキ</t>
    </rPh>
    <rPh sb="31" eb="32">
      <t>クラ</t>
    </rPh>
    <rPh sb="34" eb="36">
      <t>キンリン</t>
    </rPh>
    <rPh sb="37" eb="39">
      <t>ミンカン</t>
    </rPh>
    <rPh sb="39" eb="42">
      <t>チュウシャジョウ</t>
    </rPh>
    <rPh sb="43" eb="44">
      <t>フ</t>
    </rPh>
    <rPh sb="49" eb="50">
      <t>トモナ</t>
    </rPh>
    <rPh sb="51" eb="53">
      <t>ジュヨウ</t>
    </rPh>
    <rPh sb="53" eb="55">
      <t>ゲンショウ</t>
    </rPh>
    <rPh sb="56" eb="57">
      <t>カンガ</t>
    </rPh>
    <phoneticPr fontId="6"/>
  </si>
  <si>
    <t xml:space="preserve">JR新長田駅及び市営地下鉄新長田駅と隣接しており、パークアンドライドの機能も備わっているものの、稼働率等が類似施設を下回っている。稼働率を上げるためにも、指定管理者と連携して駐車場のPR方法を検討するなど、経営改善を目指していきたい。
</t>
    <rPh sb="2" eb="5">
      <t>シンナガタ</t>
    </rPh>
    <rPh sb="5" eb="6">
      <t>エキ</t>
    </rPh>
    <rPh sb="6" eb="7">
      <t>オヨ</t>
    </rPh>
    <rPh sb="8" eb="10">
      <t>シエイ</t>
    </rPh>
    <rPh sb="10" eb="13">
      <t>チカテツ</t>
    </rPh>
    <rPh sb="13" eb="17">
      <t>シンナガタエキ</t>
    </rPh>
    <rPh sb="18" eb="20">
      <t>リンセツ</t>
    </rPh>
    <rPh sb="35" eb="37">
      <t>キノウ</t>
    </rPh>
    <rPh sb="38" eb="39">
      <t>ソナ</t>
    </rPh>
    <rPh sb="48" eb="50">
      <t>カドウ</t>
    </rPh>
    <rPh sb="50" eb="51">
      <t>リツ</t>
    </rPh>
    <rPh sb="51" eb="52">
      <t>トウ</t>
    </rPh>
    <rPh sb="53" eb="55">
      <t>ルイジ</t>
    </rPh>
    <rPh sb="55" eb="57">
      <t>シセツ</t>
    </rPh>
    <rPh sb="58" eb="60">
      <t>シタマワ</t>
    </rPh>
    <rPh sb="65" eb="67">
      <t>カドウ</t>
    </rPh>
    <rPh sb="67" eb="68">
      <t>リツ</t>
    </rPh>
    <rPh sb="69" eb="70">
      <t>ア</t>
    </rPh>
    <rPh sb="77" eb="79">
      <t>シテイ</t>
    </rPh>
    <rPh sb="79" eb="82">
      <t>カンリシャ</t>
    </rPh>
    <rPh sb="83" eb="85">
      <t>レンケイ</t>
    </rPh>
    <rPh sb="87" eb="89">
      <t>チュウシャ</t>
    </rPh>
    <rPh sb="89" eb="90">
      <t>ジョウ</t>
    </rPh>
    <rPh sb="93" eb="95">
      <t>ホウホウ</t>
    </rPh>
    <rPh sb="96" eb="98">
      <t>ケントウ</t>
    </rPh>
    <rPh sb="103" eb="105">
      <t>ケイエイ</t>
    </rPh>
    <rPh sb="105" eb="107">
      <t>カイゼン</t>
    </rPh>
    <rPh sb="108" eb="110">
      <t>メザ</t>
    </rPh>
    <phoneticPr fontId="6"/>
  </si>
  <si>
    <t>平成８年供用開始と比較的新しく、⑧設備投資見込額は少ない。⑩企業債残高対料金収入比率は、平成27年より0となっている。</t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</si>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</sst>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3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2" xfId="1" applyNumberFormat="1" applyFont="1" applyBorder="1" applyAlignment="1" applyProtection="1">
      <alignment horizontal="center" vertical="center" shrinkToFit="1"/>
      <protection locked="0" hidden="1"/>
    </xf>
    <xf numFmtId="0" fontId="7" fillId="0" borderId="3" xfId="1" applyNumberFormat="1" applyFont="1" applyBorder="1" applyAlignment="1" applyProtection="1">
      <alignment horizontal="center" vertical="center" shrinkToFit="1"/>
      <protection locked="0" hidden="1"/>
    </xf>
    <xf numFmtId="0" fontId="7" fillId="0" borderId="4" xfId="1" applyNumberFormat="1" applyFont="1" applyBorder="1" applyAlignment="1" applyProtection="1">
      <alignment horizontal="center" vertical="center" shrinkToFit="1"/>
      <protection locked="0" hidden="1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40.1</c:v>
                </c:pt>
                <c:pt idx="1">
                  <c:v>36</c:v>
                </c:pt>
                <c:pt idx="2">
                  <c:v>43.6</c:v>
                </c:pt>
                <c:pt idx="3">
                  <c:v>63.3</c:v>
                </c:pt>
                <c:pt idx="4">
                  <c:v>68.400000000000006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751168"/>
        <c:axId val="315751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138.69999999999999</c:v>
                </c:pt>
                <c:pt idx="1">
                  <c:v>110.6</c:v>
                </c:pt>
                <c:pt idx="2">
                  <c:v>118.2</c:v>
                </c:pt>
                <c:pt idx="3">
                  <c:v>120.9</c:v>
                </c:pt>
                <c:pt idx="4">
                  <c:v>205.8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751168"/>
        <c:axId val="315751560"/>
      </c:lineChart>
      <c:dateAx>
        <c:axId val="31575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5751560"/>
        <c:crosses val="autoZero"/>
        <c:auto val="1"/>
        <c:lblOffset val="100"/>
        <c:baseTimeUnit val="years"/>
      </c:dateAx>
      <c:valAx>
        <c:axId val="315751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5751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440.5</c:v>
                </c:pt>
                <c:pt idx="1">
                  <c:v>270.3</c:v>
                </c:pt>
                <c:pt idx="2">
                  <c:v>98.5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752344"/>
        <c:axId val="31575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543</c:v>
                </c:pt>
                <c:pt idx="1">
                  <c:v>421.1</c:v>
                </c:pt>
                <c:pt idx="2">
                  <c:v>339.7</c:v>
                </c:pt>
                <c:pt idx="3">
                  <c:v>269.89999999999998</c:v>
                </c:pt>
                <c:pt idx="4">
                  <c:v>196.2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752344"/>
        <c:axId val="315752736"/>
      </c:lineChart>
      <c:dateAx>
        <c:axId val="315752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5752736"/>
        <c:crosses val="autoZero"/>
        <c:auto val="1"/>
        <c:lblOffset val="100"/>
        <c:baseTimeUnit val="years"/>
      </c:dateAx>
      <c:valAx>
        <c:axId val="315752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5752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753520"/>
        <c:axId val="315753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753520"/>
        <c:axId val="315753912"/>
      </c:lineChart>
      <c:dateAx>
        <c:axId val="315753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5753912"/>
        <c:crosses val="autoZero"/>
        <c:auto val="1"/>
        <c:lblOffset val="100"/>
        <c:baseTimeUnit val="years"/>
      </c:dateAx>
      <c:valAx>
        <c:axId val="315753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5753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290344"/>
        <c:axId val="311290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290344"/>
        <c:axId val="311290736"/>
      </c:lineChart>
      <c:dateAx>
        <c:axId val="311290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290736"/>
        <c:crosses val="autoZero"/>
        <c:auto val="1"/>
        <c:lblOffset val="100"/>
        <c:baseTimeUnit val="years"/>
      </c:dateAx>
      <c:valAx>
        <c:axId val="311290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1290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291520"/>
        <c:axId val="311291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27.8</c:v>
                </c:pt>
                <c:pt idx="1">
                  <c:v>30.1</c:v>
                </c:pt>
                <c:pt idx="2">
                  <c:v>26.5</c:v>
                </c:pt>
                <c:pt idx="3">
                  <c:v>25.2</c:v>
                </c:pt>
                <c:pt idx="4">
                  <c:v>28.8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291520"/>
        <c:axId val="311291912"/>
      </c:lineChart>
      <c:dateAx>
        <c:axId val="311291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291912"/>
        <c:crosses val="autoZero"/>
        <c:auto val="1"/>
        <c:lblOffset val="100"/>
        <c:baseTimeUnit val="years"/>
      </c:dateAx>
      <c:valAx>
        <c:axId val="311291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1291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292696"/>
        <c:axId val="31129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650</c:v>
                </c:pt>
                <c:pt idx="1">
                  <c:v>650</c:v>
                </c:pt>
                <c:pt idx="2">
                  <c:v>543</c:v>
                </c:pt>
                <c:pt idx="3">
                  <c:v>454</c:v>
                </c:pt>
                <c:pt idx="4">
                  <c:v>384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292696"/>
        <c:axId val="311293088"/>
      </c:lineChart>
      <c:dateAx>
        <c:axId val="311292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293088"/>
        <c:crosses val="autoZero"/>
        <c:auto val="1"/>
        <c:lblOffset val="100"/>
        <c:baseTimeUnit val="years"/>
      </c:dateAx>
      <c:valAx>
        <c:axId val="31129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1292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154.4</c:v>
                </c:pt>
                <c:pt idx="1">
                  <c:v>129.6</c:v>
                </c:pt>
                <c:pt idx="2">
                  <c:v>133.69999999999999</c:v>
                </c:pt>
                <c:pt idx="3">
                  <c:v>142.6</c:v>
                </c:pt>
                <c:pt idx="4">
                  <c:v>141.4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293872"/>
        <c:axId val="65473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195.5</c:v>
                </c:pt>
                <c:pt idx="1">
                  <c:v>199.1</c:v>
                </c:pt>
                <c:pt idx="2">
                  <c:v>191.4</c:v>
                </c:pt>
                <c:pt idx="3">
                  <c:v>194.7</c:v>
                </c:pt>
                <c:pt idx="4">
                  <c:v>193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293872"/>
        <c:axId val="654731360"/>
      </c:lineChart>
      <c:dateAx>
        <c:axId val="311293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4731360"/>
        <c:crosses val="autoZero"/>
        <c:auto val="1"/>
        <c:lblOffset val="100"/>
        <c:baseTimeUnit val="years"/>
      </c:dateAx>
      <c:valAx>
        <c:axId val="65473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1293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9.3000000000000007</c:v>
                </c:pt>
                <c:pt idx="1">
                  <c:v>-7.6</c:v>
                </c:pt>
                <c:pt idx="2">
                  <c:v>-11</c:v>
                </c:pt>
                <c:pt idx="3">
                  <c:v>-7.1</c:v>
                </c:pt>
                <c:pt idx="4">
                  <c:v>-88.9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732144"/>
        <c:axId val="654732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24.4</c:v>
                </c:pt>
                <c:pt idx="1">
                  <c:v>24.4</c:v>
                </c:pt>
                <c:pt idx="2">
                  <c:v>24.2</c:v>
                </c:pt>
                <c:pt idx="3">
                  <c:v>25.5</c:v>
                </c:pt>
                <c:pt idx="4">
                  <c:v>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732144"/>
        <c:axId val="654732536"/>
      </c:lineChart>
      <c:dateAx>
        <c:axId val="654732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4732536"/>
        <c:crosses val="autoZero"/>
        <c:auto val="1"/>
        <c:lblOffset val="100"/>
        <c:baseTimeUnit val="years"/>
      </c:dateAx>
      <c:valAx>
        <c:axId val="654732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4732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13566</c:v>
                </c:pt>
                <c:pt idx="1">
                  <c:v>7346</c:v>
                </c:pt>
                <c:pt idx="2">
                  <c:v>6289</c:v>
                </c:pt>
                <c:pt idx="3">
                  <c:v>8005</c:v>
                </c:pt>
                <c:pt idx="4">
                  <c:v>-21845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733320"/>
        <c:axId val="65473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40082</c:v>
                </c:pt>
                <c:pt idx="1">
                  <c:v>40365</c:v>
                </c:pt>
                <c:pt idx="2">
                  <c:v>48967</c:v>
                </c:pt>
                <c:pt idx="3">
                  <c:v>46827</c:v>
                </c:pt>
                <c:pt idx="4">
                  <c:v>47288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733320"/>
        <c:axId val="654733712"/>
      </c:lineChart>
      <c:dateAx>
        <c:axId val="654733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4733712"/>
        <c:crosses val="autoZero"/>
        <c:auto val="1"/>
        <c:lblOffset val="100"/>
        <c:baseTimeUnit val="years"/>
      </c:dateAx>
      <c:valAx>
        <c:axId val="65473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54733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9" t="s">
        <v>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  <c r="DK2" s="139"/>
      <c r="DL2" s="139"/>
      <c r="DM2" s="139"/>
      <c r="DN2" s="139"/>
      <c r="DO2" s="139"/>
      <c r="DP2" s="139"/>
      <c r="DQ2" s="139"/>
      <c r="DR2" s="139"/>
      <c r="DS2" s="139"/>
      <c r="DT2" s="139"/>
      <c r="DU2" s="139"/>
      <c r="DV2" s="139"/>
      <c r="DW2" s="139"/>
      <c r="DX2" s="139"/>
      <c r="DY2" s="139"/>
      <c r="DZ2" s="139"/>
      <c r="EA2" s="139"/>
      <c r="EB2" s="139"/>
      <c r="EC2" s="139"/>
      <c r="ED2" s="139"/>
      <c r="EE2" s="139"/>
      <c r="EF2" s="139"/>
      <c r="EG2" s="139"/>
      <c r="EH2" s="139"/>
      <c r="EI2" s="139"/>
      <c r="EJ2" s="139"/>
      <c r="EK2" s="139"/>
      <c r="EL2" s="139"/>
      <c r="EM2" s="139"/>
      <c r="EN2" s="139"/>
      <c r="EO2" s="139"/>
      <c r="EP2" s="139"/>
      <c r="EQ2" s="139"/>
      <c r="ER2" s="139"/>
      <c r="ES2" s="139"/>
      <c r="ET2" s="139"/>
      <c r="EU2" s="139"/>
      <c r="EV2" s="139"/>
      <c r="EW2" s="139"/>
      <c r="EX2" s="139"/>
      <c r="EY2" s="139"/>
      <c r="EZ2" s="139"/>
      <c r="FA2" s="139"/>
      <c r="FB2" s="139"/>
      <c r="FC2" s="139"/>
      <c r="FD2" s="139"/>
      <c r="FE2" s="139"/>
      <c r="FF2" s="139"/>
      <c r="FG2" s="139"/>
      <c r="FH2" s="139"/>
      <c r="FI2" s="139"/>
      <c r="FJ2" s="139"/>
      <c r="FK2" s="139"/>
      <c r="FL2" s="139"/>
      <c r="FM2" s="139"/>
      <c r="FN2" s="139"/>
      <c r="FO2" s="139"/>
      <c r="FP2" s="139"/>
      <c r="FQ2" s="139"/>
      <c r="FR2" s="139"/>
      <c r="FS2" s="139"/>
      <c r="FT2" s="139"/>
      <c r="FU2" s="139"/>
      <c r="FV2" s="139"/>
      <c r="FW2" s="139"/>
      <c r="FX2" s="139"/>
      <c r="FY2" s="139"/>
      <c r="FZ2" s="139"/>
      <c r="GA2" s="139"/>
      <c r="GB2" s="139"/>
      <c r="GC2" s="139"/>
      <c r="GD2" s="139"/>
      <c r="GE2" s="139"/>
      <c r="GF2" s="139"/>
      <c r="GG2" s="139"/>
      <c r="GH2" s="139"/>
      <c r="GI2" s="139"/>
      <c r="GJ2" s="139"/>
      <c r="GK2" s="139"/>
      <c r="GL2" s="139"/>
      <c r="GM2" s="139"/>
      <c r="GN2" s="139"/>
      <c r="GO2" s="139"/>
      <c r="GP2" s="139"/>
      <c r="GQ2" s="139"/>
      <c r="GR2" s="139"/>
      <c r="GS2" s="139"/>
      <c r="GT2" s="139"/>
      <c r="GU2" s="139"/>
      <c r="GV2" s="139"/>
      <c r="GW2" s="139"/>
      <c r="GX2" s="139"/>
      <c r="GY2" s="139"/>
      <c r="GZ2" s="139"/>
      <c r="HA2" s="139"/>
      <c r="HB2" s="139"/>
      <c r="HC2" s="139"/>
      <c r="HD2" s="139"/>
      <c r="HE2" s="139"/>
      <c r="HF2" s="139"/>
      <c r="HG2" s="139"/>
      <c r="HH2" s="139"/>
      <c r="HI2" s="139"/>
      <c r="HJ2" s="139"/>
      <c r="HK2" s="139"/>
      <c r="HL2" s="139"/>
      <c r="HM2" s="139"/>
      <c r="HN2" s="139"/>
      <c r="HO2" s="139"/>
      <c r="HP2" s="139"/>
      <c r="HQ2" s="139"/>
      <c r="HR2" s="139"/>
      <c r="HS2" s="139"/>
      <c r="HT2" s="139"/>
      <c r="HU2" s="139"/>
      <c r="HV2" s="139"/>
      <c r="HW2" s="139"/>
      <c r="HX2" s="139"/>
      <c r="HY2" s="139"/>
      <c r="HZ2" s="139"/>
      <c r="IA2" s="139"/>
      <c r="IB2" s="139"/>
      <c r="IC2" s="139"/>
      <c r="ID2" s="139"/>
      <c r="IE2" s="139"/>
      <c r="IF2" s="139"/>
      <c r="IG2" s="139"/>
      <c r="IH2" s="139"/>
      <c r="II2" s="139"/>
      <c r="IJ2" s="139"/>
      <c r="IK2" s="139"/>
      <c r="IL2" s="139"/>
      <c r="IM2" s="139"/>
      <c r="IN2" s="139"/>
      <c r="IO2" s="139"/>
      <c r="IP2" s="139"/>
      <c r="IQ2" s="139"/>
      <c r="IR2" s="139"/>
      <c r="IS2" s="139"/>
      <c r="IT2" s="139"/>
      <c r="IU2" s="139"/>
      <c r="IV2" s="139"/>
      <c r="IW2" s="139"/>
      <c r="IX2" s="139"/>
      <c r="IY2" s="139"/>
      <c r="IZ2" s="139"/>
      <c r="JA2" s="139"/>
      <c r="JB2" s="139"/>
      <c r="JC2" s="139"/>
      <c r="JD2" s="139"/>
      <c r="JE2" s="139"/>
      <c r="JF2" s="139"/>
      <c r="JG2" s="139"/>
      <c r="JH2" s="139"/>
      <c r="JI2" s="139"/>
      <c r="JJ2" s="139"/>
      <c r="JK2" s="139"/>
      <c r="JL2" s="139"/>
      <c r="JM2" s="139"/>
      <c r="JN2" s="139"/>
      <c r="JO2" s="139"/>
      <c r="JP2" s="139"/>
      <c r="JQ2" s="139"/>
      <c r="JR2" s="139"/>
      <c r="JS2" s="139"/>
      <c r="JT2" s="139"/>
      <c r="JU2" s="139"/>
      <c r="JV2" s="139"/>
      <c r="JW2" s="139"/>
      <c r="JX2" s="139"/>
      <c r="JY2" s="139"/>
      <c r="JZ2" s="139"/>
      <c r="KA2" s="139"/>
      <c r="KB2" s="139"/>
      <c r="KC2" s="139"/>
      <c r="KD2" s="139"/>
      <c r="KE2" s="139"/>
      <c r="KF2" s="139"/>
      <c r="KG2" s="139"/>
      <c r="KH2" s="139"/>
      <c r="KI2" s="139"/>
      <c r="KJ2" s="139"/>
      <c r="KK2" s="139"/>
      <c r="KL2" s="139"/>
      <c r="KM2" s="139"/>
      <c r="KN2" s="139"/>
      <c r="KO2" s="139"/>
      <c r="KP2" s="139"/>
      <c r="KQ2" s="139"/>
      <c r="KR2" s="139"/>
      <c r="KS2" s="139"/>
      <c r="KT2" s="139"/>
      <c r="KU2" s="139"/>
      <c r="KV2" s="139"/>
      <c r="KW2" s="139"/>
      <c r="KX2" s="139"/>
      <c r="KY2" s="139"/>
      <c r="KZ2" s="139"/>
      <c r="LA2" s="139"/>
      <c r="LB2" s="139"/>
      <c r="LC2" s="139"/>
      <c r="LD2" s="139"/>
      <c r="LE2" s="139"/>
      <c r="LF2" s="139"/>
      <c r="LG2" s="139"/>
      <c r="LH2" s="139"/>
      <c r="LI2" s="139"/>
      <c r="LJ2" s="139"/>
      <c r="LK2" s="139"/>
      <c r="LL2" s="139"/>
      <c r="LM2" s="139"/>
      <c r="LN2" s="139"/>
      <c r="LO2" s="139"/>
      <c r="LP2" s="139"/>
      <c r="LQ2" s="139"/>
      <c r="LR2" s="139"/>
      <c r="LS2" s="139"/>
      <c r="LT2" s="139"/>
      <c r="LU2" s="139"/>
      <c r="LV2" s="139"/>
      <c r="LW2" s="139"/>
      <c r="LX2" s="139"/>
      <c r="LY2" s="139"/>
      <c r="LZ2" s="139"/>
      <c r="MA2" s="139"/>
      <c r="MB2" s="139"/>
      <c r="MC2" s="139"/>
      <c r="MD2" s="139"/>
      <c r="ME2" s="139"/>
      <c r="MF2" s="139"/>
      <c r="MG2" s="139"/>
      <c r="MH2" s="139"/>
      <c r="MI2" s="139"/>
      <c r="MJ2" s="139"/>
      <c r="MK2" s="139"/>
      <c r="ML2" s="139"/>
      <c r="MM2" s="139"/>
      <c r="MN2" s="139"/>
      <c r="MO2" s="139"/>
      <c r="MP2" s="139"/>
      <c r="MQ2" s="139"/>
      <c r="MR2" s="139"/>
      <c r="MS2" s="139"/>
      <c r="MT2" s="139"/>
      <c r="MU2" s="139"/>
      <c r="MV2" s="139"/>
      <c r="MW2" s="139"/>
      <c r="MX2" s="139"/>
      <c r="MY2" s="139"/>
      <c r="MZ2" s="139"/>
      <c r="NA2" s="139"/>
      <c r="NB2" s="139"/>
      <c r="NC2" s="139"/>
      <c r="ND2" s="139"/>
      <c r="NE2" s="139"/>
      <c r="NF2" s="139"/>
      <c r="NG2" s="139"/>
      <c r="NH2" s="139"/>
      <c r="NI2" s="139"/>
      <c r="NJ2" s="139"/>
      <c r="NK2" s="139"/>
      <c r="NL2" s="139"/>
      <c r="NM2" s="139"/>
      <c r="NN2" s="139"/>
      <c r="NO2" s="139"/>
      <c r="NP2" s="139"/>
      <c r="NQ2" s="139"/>
      <c r="NR2" s="139"/>
    </row>
    <row r="3" spans="1:382" ht="9.75" customHeight="1">
      <c r="A3" s="2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  <c r="IK3" s="139"/>
      <c r="IL3" s="139"/>
      <c r="IM3" s="139"/>
      <c r="IN3" s="139"/>
      <c r="IO3" s="139"/>
      <c r="IP3" s="139"/>
      <c r="IQ3" s="139"/>
      <c r="IR3" s="139"/>
      <c r="IS3" s="139"/>
      <c r="IT3" s="139"/>
      <c r="IU3" s="139"/>
      <c r="IV3" s="139"/>
      <c r="IW3" s="139"/>
      <c r="IX3" s="139"/>
      <c r="IY3" s="139"/>
      <c r="IZ3" s="139"/>
      <c r="JA3" s="139"/>
      <c r="JB3" s="139"/>
      <c r="JC3" s="139"/>
      <c r="JD3" s="139"/>
      <c r="JE3" s="139"/>
      <c r="JF3" s="139"/>
      <c r="JG3" s="139"/>
      <c r="JH3" s="139"/>
      <c r="JI3" s="139"/>
      <c r="JJ3" s="139"/>
      <c r="JK3" s="139"/>
      <c r="JL3" s="139"/>
      <c r="JM3" s="139"/>
      <c r="JN3" s="139"/>
      <c r="JO3" s="139"/>
      <c r="JP3" s="139"/>
      <c r="JQ3" s="139"/>
      <c r="JR3" s="139"/>
      <c r="JS3" s="139"/>
      <c r="JT3" s="139"/>
      <c r="JU3" s="139"/>
      <c r="JV3" s="139"/>
      <c r="JW3" s="139"/>
      <c r="JX3" s="139"/>
      <c r="JY3" s="139"/>
      <c r="JZ3" s="139"/>
      <c r="KA3" s="139"/>
      <c r="KB3" s="139"/>
      <c r="KC3" s="139"/>
      <c r="KD3" s="139"/>
      <c r="KE3" s="139"/>
      <c r="KF3" s="139"/>
      <c r="KG3" s="139"/>
      <c r="KH3" s="139"/>
      <c r="KI3" s="139"/>
      <c r="KJ3" s="139"/>
      <c r="KK3" s="139"/>
      <c r="KL3" s="139"/>
      <c r="KM3" s="139"/>
      <c r="KN3" s="139"/>
      <c r="KO3" s="139"/>
      <c r="KP3" s="139"/>
      <c r="KQ3" s="139"/>
      <c r="KR3" s="139"/>
      <c r="KS3" s="139"/>
      <c r="KT3" s="139"/>
      <c r="KU3" s="139"/>
      <c r="KV3" s="139"/>
      <c r="KW3" s="139"/>
      <c r="KX3" s="139"/>
      <c r="KY3" s="139"/>
      <c r="KZ3" s="139"/>
      <c r="LA3" s="139"/>
      <c r="LB3" s="139"/>
      <c r="LC3" s="139"/>
      <c r="LD3" s="139"/>
      <c r="LE3" s="139"/>
      <c r="LF3" s="139"/>
      <c r="LG3" s="139"/>
      <c r="LH3" s="139"/>
      <c r="LI3" s="139"/>
      <c r="LJ3" s="139"/>
      <c r="LK3" s="139"/>
      <c r="LL3" s="139"/>
      <c r="LM3" s="139"/>
      <c r="LN3" s="139"/>
      <c r="LO3" s="139"/>
      <c r="LP3" s="139"/>
      <c r="LQ3" s="139"/>
      <c r="LR3" s="139"/>
      <c r="LS3" s="139"/>
      <c r="LT3" s="139"/>
      <c r="LU3" s="139"/>
      <c r="LV3" s="139"/>
      <c r="LW3" s="139"/>
      <c r="LX3" s="139"/>
      <c r="LY3" s="139"/>
      <c r="LZ3" s="139"/>
      <c r="MA3" s="139"/>
      <c r="MB3" s="139"/>
      <c r="MC3" s="139"/>
      <c r="MD3" s="139"/>
      <c r="ME3" s="139"/>
      <c r="MF3" s="139"/>
      <c r="MG3" s="139"/>
      <c r="MH3" s="139"/>
      <c r="MI3" s="139"/>
      <c r="MJ3" s="139"/>
      <c r="MK3" s="139"/>
      <c r="ML3" s="139"/>
      <c r="MM3" s="139"/>
      <c r="MN3" s="139"/>
      <c r="MO3" s="139"/>
      <c r="MP3" s="139"/>
      <c r="MQ3" s="139"/>
      <c r="MR3" s="139"/>
      <c r="MS3" s="139"/>
      <c r="MT3" s="139"/>
      <c r="MU3" s="139"/>
      <c r="MV3" s="139"/>
      <c r="MW3" s="139"/>
      <c r="MX3" s="139"/>
      <c r="MY3" s="139"/>
      <c r="MZ3" s="139"/>
      <c r="NA3" s="139"/>
      <c r="NB3" s="139"/>
      <c r="NC3" s="139"/>
      <c r="ND3" s="139"/>
      <c r="NE3" s="139"/>
      <c r="NF3" s="139"/>
      <c r="NG3" s="139"/>
      <c r="NH3" s="139"/>
      <c r="NI3" s="139"/>
      <c r="NJ3" s="139"/>
      <c r="NK3" s="139"/>
      <c r="NL3" s="139"/>
      <c r="NM3" s="139"/>
      <c r="NN3" s="139"/>
      <c r="NO3" s="139"/>
      <c r="NP3" s="139"/>
      <c r="NQ3" s="139"/>
      <c r="NR3" s="139"/>
    </row>
    <row r="4" spans="1:382" ht="9.75" customHeight="1">
      <c r="A4" s="2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  <c r="IU4" s="139"/>
      <c r="IV4" s="139"/>
      <c r="IW4" s="139"/>
      <c r="IX4" s="139"/>
      <c r="IY4" s="139"/>
      <c r="IZ4" s="139"/>
      <c r="JA4" s="139"/>
      <c r="JB4" s="139"/>
      <c r="JC4" s="139"/>
      <c r="JD4" s="139"/>
      <c r="JE4" s="139"/>
      <c r="JF4" s="139"/>
      <c r="JG4" s="139"/>
      <c r="JH4" s="139"/>
      <c r="JI4" s="139"/>
      <c r="JJ4" s="139"/>
      <c r="JK4" s="139"/>
      <c r="JL4" s="139"/>
      <c r="JM4" s="139"/>
      <c r="JN4" s="139"/>
      <c r="JO4" s="139"/>
      <c r="JP4" s="139"/>
      <c r="JQ4" s="139"/>
      <c r="JR4" s="139"/>
      <c r="JS4" s="139"/>
      <c r="JT4" s="139"/>
      <c r="JU4" s="139"/>
      <c r="JV4" s="139"/>
      <c r="JW4" s="139"/>
      <c r="JX4" s="139"/>
      <c r="JY4" s="139"/>
      <c r="JZ4" s="139"/>
      <c r="KA4" s="139"/>
      <c r="KB4" s="139"/>
      <c r="KC4" s="139"/>
      <c r="KD4" s="139"/>
      <c r="KE4" s="139"/>
      <c r="KF4" s="139"/>
      <c r="KG4" s="139"/>
      <c r="KH4" s="139"/>
      <c r="KI4" s="139"/>
      <c r="KJ4" s="139"/>
      <c r="KK4" s="139"/>
      <c r="KL4" s="139"/>
      <c r="KM4" s="139"/>
      <c r="KN4" s="139"/>
      <c r="KO4" s="139"/>
      <c r="KP4" s="139"/>
      <c r="KQ4" s="139"/>
      <c r="KR4" s="139"/>
      <c r="KS4" s="139"/>
      <c r="KT4" s="139"/>
      <c r="KU4" s="139"/>
      <c r="KV4" s="139"/>
      <c r="KW4" s="139"/>
      <c r="KX4" s="139"/>
      <c r="KY4" s="139"/>
      <c r="KZ4" s="139"/>
      <c r="LA4" s="139"/>
      <c r="LB4" s="139"/>
      <c r="LC4" s="139"/>
      <c r="LD4" s="139"/>
      <c r="LE4" s="139"/>
      <c r="LF4" s="139"/>
      <c r="LG4" s="139"/>
      <c r="LH4" s="139"/>
      <c r="LI4" s="139"/>
      <c r="LJ4" s="139"/>
      <c r="LK4" s="139"/>
      <c r="LL4" s="139"/>
      <c r="LM4" s="139"/>
      <c r="LN4" s="139"/>
      <c r="LO4" s="139"/>
      <c r="LP4" s="139"/>
      <c r="LQ4" s="139"/>
      <c r="LR4" s="139"/>
      <c r="LS4" s="139"/>
      <c r="LT4" s="139"/>
      <c r="LU4" s="139"/>
      <c r="LV4" s="139"/>
      <c r="LW4" s="139"/>
      <c r="LX4" s="139"/>
      <c r="LY4" s="139"/>
      <c r="LZ4" s="139"/>
      <c r="MA4" s="139"/>
      <c r="MB4" s="139"/>
      <c r="MC4" s="139"/>
      <c r="MD4" s="139"/>
      <c r="ME4" s="139"/>
      <c r="MF4" s="139"/>
      <c r="MG4" s="139"/>
      <c r="MH4" s="139"/>
      <c r="MI4" s="139"/>
      <c r="MJ4" s="139"/>
      <c r="MK4" s="139"/>
      <c r="ML4" s="139"/>
      <c r="MM4" s="139"/>
      <c r="MN4" s="139"/>
      <c r="MO4" s="139"/>
      <c r="MP4" s="139"/>
      <c r="MQ4" s="139"/>
      <c r="MR4" s="139"/>
      <c r="MS4" s="139"/>
      <c r="MT4" s="139"/>
      <c r="MU4" s="139"/>
      <c r="MV4" s="139"/>
      <c r="MW4" s="139"/>
      <c r="MX4" s="139"/>
      <c r="MY4" s="139"/>
      <c r="MZ4" s="139"/>
      <c r="NA4" s="139"/>
      <c r="NB4" s="139"/>
      <c r="NC4" s="139"/>
      <c r="ND4" s="139"/>
      <c r="NE4" s="139"/>
      <c r="NF4" s="139"/>
      <c r="NG4" s="139"/>
      <c r="NH4" s="139"/>
      <c r="NI4" s="139"/>
      <c r="NJ4" s="139"/>
      <c r="NK4" s="139"/>
      <c r="NL4" s="139"/>
      <c r="NM4" s="139"/>
      <c r="NN4" s="139"/>
      <c r="NO4" s="139"/>
      <c r="NP4" s="139"/>
      <c r="NQ4" s="139"/>
      <c r="NR4" s="139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40" t="str">
        <f>データ!H6&amp;"　"&amp;データ!I6</f>
        <v>兵庫県神戸市　新長田駅前駐車場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41" t="s">
        <v>4</v>
      </c>
      <c r="DV7" s="141"/>
      <c r="DW7" s="141"/>
      <c r="DX7" s="141"/>
      <c r="DY7" s="141"/>
      <c r="DZ7" s="141"/>
      <c r="EA7" s="141"/>
      <c r="EB7" s="141"/>
      <c r="EC7" s="141"/>
      <c r="ED7" s="141"/>
      <c r="EE7" s="141"/>
      <c r="EF7" s="141"/>
      <c r="EG7" s="141"/>
      <c r="EH7" s="141"/>
      <c r="EI7" s="141"/>
      <c r="EJ7" s="141"/>
      <c r="EK7" s="141"/>
      <c r="EL7" s="141"/>
      <c r="EM7" s="141"/>
      <c r="EN7" s="141"/>
      <c r="EO7" s="141"/>
      <c r="EP7" s="141"/>
      <c r="EQ7" s="141"/>
      <c r="ER7" s="141"/>
      <c r="ES7" s="141"/>
      <c r="ET7" s="141"/>
      <c r="EU7" s="141"/>
      <c r="EV7" s="141"/>
      <c r="EW7" s="141"/>
      <c r="EX7" s="141"/>
      <c r="EY7" s="141"/>
      <c r="EZ7" s="141"/>
      <c r="FA7" s="141"/>
      <c r="FB7" s="141"/>
      <c r="FC7" s="141"/>
      <c r="FD7" s="141"/>
      <c r="FE7" s="141"/>
      <c r="FF7" s="141"/>
      <c r="FG7" s="141"/>
      <c r="FH7" s="141"/>
      <c r="FI7" s="141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135</v>
      </c>
      <c r="FK8" s="135"/>
      <c r="FL8" s="135"/>
      <c r="FM8" s="135"/>
      <c r="FN8" s="135"/>
      <c r="FO8" s="135"/>
      <c r="FP8" s="135"/>
      <c r="FQ8" s="135"/>
      <c r="FR8" s="135"/>
      <c r="FS8" s="135"/>
      <c r="FT8" s="135"/>
      <c r="FU8" s="135"/>
      <c r="FV8" s="135"/>
      <c r="FW8" s="135"/>
      <c r="FX8" s="135"/>
      <c r="FY8" s="135"/>
      <c r="FZ8" s="135"/>
      <c r="GA8" s="135"/>
      <c r="GB8" s="135"/>
      <c r="GC8" s="135"/>
      <c r="GD8" s="135"/>
      <c r="GE8" s="135"/>
      <c r="GF8" s="135"/>
      <c r="GG8" s="135"/>
      <c r="GH8" s="135"/>
      <c r="GI8" s="135"/>
      <c r="GJ8" s="135"/>
      <c r="GK8" s="135"/>
      <c r="GL8" s="135"/>
      <c r="GM8" s="135"/>
      <c r="GN8" s="135"/>
      <c r="GO8" s="135"/>
      <c r="GP8" s="135"/>
      <c r="GQ8" s="135"/>
      <c r="GR8" s="135"/>
      <c r="GS8" s="135"/>
      <c r="GT8" s="135"/>
      <c r="GU8" s="135"/>
      <c r="GV8" s="135"/>
      <c r="GW8" s="135"/>
      <c r="GX8" s="136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8450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7" t="s">
        <v>19</v>
      </c>
      <c r="NE9" s="138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都市計画駐車場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20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169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131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40.1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36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43.6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63.3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68.400000000000006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154.4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129.6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133.69999999999999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142.6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141.4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138.69999999999999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110.6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118.2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120.9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205.8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27.8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30.1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26.5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25.2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28.8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195.5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199.1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191.4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194.7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193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134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132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9.3000000000000007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-7.6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-11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-7.1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-88.9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13566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7346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6289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8005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-21845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650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650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543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454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384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24.4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24.4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24.2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25.5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22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40082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40365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48967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46827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47288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133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429365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440.5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270.3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98.5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543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421.1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339.7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269.89999999999998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196.2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5" t="s">
        <v>67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7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2" t="s">
        <v>72</v>
      </c>
      <c r="Z4" s="143"/>
      <c r="AA4" s="143"/>
      <c r="AB4" s="143"/>
      <c r="AC4" s="143"/>
      <c r="AD4" s="143"/>
      <c r="AE4" s="143"/>
      <c r="AF4" s="143"/>
      <c r="AG4" s="143"/>
      <c r="AH4" s="143"/>
      <c r="AI4" s="144"/>
      <c r="AJ4" s="149" t="s">
        <v>73</v>
      </c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50" t="s">
        <v>74</v>
      </c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 t="s">
        <v>75</v>
      </c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50" t="s">
        <v>76</v>
      </c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 t="s">
        <v>77</v>
      </c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51" t="s">
        <v>78</v>
      </c>
      <c r="CN4" s="151" t="s">
        <v>79</v>
      </c>
      <c r="CO4" s="142" t="s">
        <v>80</v>
      </c>
      <c r="CP4" s="143"/>
      <c r="CQ4" s="143"/>
      <c r="CR4" s="143"/>
      <c r="CS4" s="143"/>
      <c r="CT4" s="143"/>
      <c r="CU4" s="143"/>
      <c r="CV4" s="143"/>
      <c r="CW4" s="143"/>
      <c r="CX4" s="143"/>
      <c r="CY4" s="144"/>
      <c r="CZ4" s="149" t="s">
        <v>81</v>
      </c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2" t="s">
        <v>82</v>
      </c>
      <c r="DL4" s="143"/>
      <c r="DM4" s="143"/>
      <c r="DN4" s="143"/>
      <c r="DO4" s="143"/>
      <c r="DP4" s="143"/>
      <c r="DQ4" s="143"/>
      <c r="DR4" s="143"/>
      <c r="DS4" s="143"/>
      <c r="DT4" s="143"/>
      <c r="DU4" s="144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2"/>
      <c r="CN5" s="152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281000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10</v>
      </c>
      <c r="H6" s="61" t="str">
        <f>SUBSTITUTE(H8,"　","")</f>
        <v>兵庫県神戸市</v>
      </c>
      <c r="I6" s="61" t="str">
        <f t="shared" si="1"/>
        <v>新長田駅前駐車場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Ａ２Ｂ１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地下式</v>
      </c>
      <c r="R6" s="64">
        <f t="shared" si="1"/>
        <v>20</v>
      </c>
      <c r="S6" s="63" t="str">
        <f t="shared" si="1"/>
        <v>駅</v>
      </c>
      <c r="T6" s="63" t="str">
        <f t="shared" si="1"/>
        <v>無</v>
      </c>
      <c r="U6" s="64">
        <f t="shared" si="1"/>
        <v>8450</v>
      </c>
      <c r="V6" s="64">
        <f t="shared" si="1"/>
        <v>169</v>
      </c>
      <c r="W6" s="64">
        <f t="shared" si="1"/>
        <v>300</v>
      </c>
      <c r="X6" s="63" t="str">
        <f t="shared" si="1"/>
        <v>代行制</v>
      </c>
      <c r="Y6" s="65">
        <f>IF(Y8="-",NA(),Y8)</f>
        <v>40.1</v>
      </c>
      <c r="Z6" s="65">
        <f t="shared" ref="Z6:AH6" si="2">IF(Z8="-",NA(),Z8)</f>
        <v>36</v>
      </c>
      <c r="AA6" s="65">
        <f t="shared" si="2"/>
        <v>43.6</v>
      </c>
      <c r="AB6" s="65">
        <f t="shared" si="2"/>
        <v>63.3</v>
      </c>
      <c r="AC6" s="65">
        <f t="shared" si="2"/>
        <v>68.400000000000006</v>
      </c>
      <c r="AD6" s="65">
        <f t="shared" si="2"/>
        <v>138.69999999999999</v>
      </c>
      <c r="AE6" s="65">
        <f t="shared" si="2"/>
        <v>110.6</v>
      </c>
      <c r="AF6" s="65">
        <f t="shared" si="2"/>
        <v>118.2</v>
      </c>
      <c r="AG6" s="65">
        <f t="shared" si="2"/>
        <v>120.9</v>
      </c>
      <c r="AH6" s="65">
        <f t="shared" si="2"/>
        <v>205.8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27.8</v>
      </c>
      <c r="AP6" s="65">
        <f t="shared" si="3"/>
        <v>30.1</v>
      </c>
      <c r="AQ6" s="65">
        <f t="shared" si="3"/>
        <v>26.5</v>
      </c>
      <c r="AR6" s="65">
        <f t="shared" si="3"/>
        <v>25.2</v>
      </c>
      <c r="AS6" s="65">
        <f t="shared" si="3"/>
        <v>28.8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650</v>
      </c>
      <c r="BA6" s="66">
        <f t="shared" si="4"/>
        <v>650</v>
      </c>
      <c r="BB6" s="66">
        <f t="shared" si="4"/>
        <v>543</v>
      </c>
      <c r="BC6" s="66">
        <f t="shared" si="4"/>
        <v>454</v>
      </c>
      <c r="BD6" s="66">
        <f t="shared" si="4"/>
        <v>384</v>
      </c>
      <c r="BE6" s="64" t="str">
        <f>IF(BE8="-","",IF(BE8="-","【-】","【"&amp;SUBSTITUTE(TEXT(BE8,"#,##0"),"-","△")&amp;"】"))</f>
        <v>【140】</v>
      </c>
      <c r="BF6" s="65">
        <f>IF(BF8="-",NA(),BF8)</f>
        <v>9.3000000000000007</v>
      </c>
      <c r="BG6" s="65">
        <f t="shared" ref="BG6:BO6" si="5">IF(BG8="-",NA(),BG8)</f>
        <v>-7.6</v>
      </c>
      <c r="BH6" s="65">
        <f t="shared" si="5"/>
        <v>-11</v>
      </c>
      <c r="BI6" s="65">
        <f t="shared" si="5"/>
        <v>-7.1</v>
      </c>
      <c r="BJ6" s="65">
        <f t="shared" si="5"/>
        <v>-88.9</v>
      </c>
      <c r="BK6" s="65">
        <f t="shared" si="5"/>
        <v>24.4</v>
      </c>
      <c r="BL6" s="65">
        <f t="shared" si="5"/>
        <v>24.4</v>
      </c>
      <c r="BM6" s="65">
        <f t="shared" si="5"/>
        <v>24.2</v>
      </c>
      <c r="BN6" s="65">
        <f t="shared" si="5"/>
        <v>25.5</v>
      </c>
      <c r="BO6" s="65">
        <f t="shared" si="5"/>
        <v>22</v>
      </c>
      <c r="BP6" s="62" t="str">
        <f>IF(BP8="-","",IF(BP8="-","【-】","【"&amp;SUBSTITUTE(TEXT(BP8,"#,##0.0"),"-","△")&amp;"】"))</f>
        <v>【45.2】</v>
      </c>
      <c r="BQ6" s="66">
        <f>IF(BQ8="-",NA(),BQ8)</f>
        <v>13566</v>
      </c>
      <c r="BR6" s="66">
        <f t="shared" ref="BR6:BZ6" si="6">IF(BR8="-",NA(),BR8)</f>
        <v>7346</v>
      </c>
      <c r="BS6" s="66">
        <f t="shared" si="6"/>
        <v>6289</v>
      </c>
      <c r="BT6" s="66">
        <f t="shared" si="6"/>
        <v>8005</v>
      </c>
      <c r="BU6" s="66">
        <f t="shared" si="6"/>
        <v>-21845</v>
      </c>
      <c r="BV6" s="66">
        <f t="shared" si="6"/>
        <v>40082</v>
      </c>
      <c r="BW6" s="66">
        <f t="shared" si="6"/>
        <v>40365</v>
      </c>
      <c r="BX6" s="66">
        <f t="shared" si="6"/>
        <v>48967</v>
      </c>
      <c r="BY6" s="66">
        <f t="shared" si="6"/>
        <v>46827</v>
      </c>
      <c r="BZ6" s="66">
        <f t="shared" si="6"/>
        <v>47288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429365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111</v>
      </c>
      <c r="CZ6" s="65">
        <f>IF(CZ8="-",NA(),CZ8)</f>
        <v>440.5</v>
      </c>
      <c r="DA6" s="65">
        <f t="shared" ref="DA6:DI6" si="8">IF(DA8="-",NA(),DA8)</f>
        <v>270.3</v>
      </c>
      <c r="DB6" s="65">
        <f t="shared" si="8"/>
        <v>98.5</v>
      </c>
      <c r="DC6" s="65">
        <f t="shared" si="8"/>
        <v>0</v>
      </c>
      <c r="DD6" s="65">
        <f t="shared" si="8"/>
        <v>0</v>
      </c>
      <c r="DE6" s="65">
        <f t="shared" si="8"/>
        <v>543</v>
      </c>
      <c r="DF6" s="65">
        <f t="shared" si="8"/>
        <v>421.1</v>
      </c>
      <c r="DG6" s="65">
        <f t="shared" si="8"/>
        <v>339.7</v>
      </c>
      <c r="DH6" s="65">
        <f t="shared" si="8"/>
        <v>269.89999999999998</v>
      </c>
      <c r="DI6" s="65">
        <f t="shared" si="8"/>
        <v>196.2</v>
      </c>
      <c r="DJ6" s="62" t="str">
        <f>IF(DJ8="-","",IF(DJ8="-","【-】","【"&amp;SUBSTITUTE(TEXT(DJ8,"#,##0.0"),"-","△")&amp;"】"))</f>
        <v>【122.6】</v>
      </c>
      <c r="DK6" s="65">
        <f>IF(DK8="-",NA(),DK8)</f>
        <v>154.4</v>
      </c>
      <c r="DL6" s="65">
        <f t="shared" ref="DL6:DT6" si="9">IF(DL8="-",NA(),DL8)</f>
        <v>129.6</v>
      </c>
      <c r="DM6" s="65">
        <f t="shared" si="9"/>
        <v>133.69999999999999</v>
      </c>
      <c r="DN6" s="65">
        <f t="shared" si="9"/>
        <v>142.6</v>
      </c>
      <c r="DO6" s="65">
        <f t="shared" si="9"/>
        <v>141.4</v>
      </c>
      <c r="DP6" s="65">
        <f t="shared" si="9"/>
        <v>195.5</v>
      </c>
      <c r="DQ6" s="65">
        <f t="shared" si="9"/>
        <v>199.1</v>
      </c>
      <c r="DR6" s="65">
        <f t="shared" si="9"/>
        <v>191.4</v>
      </c>
      <c r="DS6" s="65">
        <f t="shared" si="9"/>
        <v>194.7</v>
      </c>
      <c r="DT6" s="65">
        <f t="shared" si="9"/>
        <v>193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112</v>
      </c>
      <c r="B7" s="61">
        <f t="shared" ref="B7:X7" si="10">B8</f>
        <v>2016</v>
      </c>
      <c r="C7" s="61">
        <f t="shared" si="10"/>
        <v>281000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10</v>
      </c>
      <c r="H7" s="61" t="str">
        <f t="shared" si="10"/>
        <v>兵庫県　神戸市</v>
      </c>
      <c r="I7" s="61" t="str">
        <f t="shared" si="10"/>
        <v>新長田駅前駐車場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Ａ２Ｂ１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地下式</v>
      </c>
      <c r="R7" s="64">
        <f t="shared" si="10"/>
        <v>20</v>
      </c>
      <c r="S7" s="63" t="str">
        <f t="shared" si="10"/>
        <v>駅</v>
      </c>
      <c r="T7" s="63" t="str">
        <f t="shared" si="10"/>
        <v>無</v>
      </c>
      <c r="U7" s="64">
        <f t="shared" si="10"/>
        <v>8450</v>
      </c>
      <c r="V7" s="64">
        <f t="shared" si="10"/>
        <v>169</v>
      </c>
      <c r="W7" s="64">
        <f t="shared" si="10"/>
        <v>300</v>
      </c>
      <c r="X7" s="63" t="str">
        <f t="shared" si="10"/>
        <v>代行制</v>
      </c>
      <c r="Y7" s="65">
        <f>Y8</f>
        <v>40.1</v>
      </c>
      <c r="Z7" s="65">
        <f t="shared" ref="Z7:AH7" si="11">Z8</f>
        <v>36</v>
      </c>
      <c r="AA7" s="65">
        <f t="shared" si="11"/>
        <v>43.6</v>
      </c>
      <c r="AB7" s="65">
        <f t="shared" si="11"/>
        <v>63.3</v>
      </c>
      <c r="AC7" s="65">
        <f t="shared" si="11"/>
        <v>68.400000000000006</v>
      </c>
      <c r="AD7" s="65">
        <f t="shared" si="11"/>
        <v>138.69999999999999</v>
      </c>
      <c r="AE7" s="65">
        <f t="shared" si="11"/>
        <v>110.6</v>
      </c>
      <c r="AF7" s="65">
        <f t="shared" si="11"/>
        <v>118.2</v>
      </c>
      <c r="AG7" s="65">
        <f t="shared" si="11"/>
        <v>120.9</v>
      </c>
      <c r="AH7" s="65">
        <f t="shared" si="11"/>
        <v>205.8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27.8</v>
      </c>
      <c r="AP7" s="65">
        <f t="shared" si="12"/>
        <v>30.1</v>
      </c>
      <c r="AQ7" s="65">
        <f t="shared" si="12"/>
        <v>26.5</v>
      </c>
      <c r="AR7" s="65">
        <f t="shared" si="12"/>
        <v>25.2</v>
      </c>
      <c r="AS7" s="65">
        <f t="shared" si="12"/>
        <v>28.8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650</v>
      </c>
      <c r="BA7" s="66">
        <f t="shared" si="13"/>
        <v>650</v>
      </c>
      <c r="BB7" s="66">
        <f t="shared" si="13"/>
        <v>543</v>
      </c>
      <c r="BC7" s="66">
        <f t="shared" si="13"/>
        <v>454</v>
      </c>
      <c r="BD7" s="66">
        <f t="shared" si="13"/>
        <v>384</v>
      </c>
      <c r="BE7" s="64"/>
      <c r="BF7" s="65">
        <f>BF8</f>
        <v>9.3000000000000007</v>
      </c>
      <c r="BG7" s="65">
        <f t="shared" ref="BG7:BO7" si="14">BG8</f>
        <v>-7.6</v>
      </c>
      <c r="BH7" s="65">
        <f t="shared" si="14"/>
        <v>-11</v>
      </c>
      <c r="BI7" s="65">
        <f t="shared" si="14"/>
        <v>-7.1</v>
      </c>
      <c r="BJ7" s="65">
        <f t="shared" si="14"/>
        <v>-88.9</v>
      </c>
      <c r="BK7" s="65">
        <f t="shared" si="14"/>
        <v>24.4</v>
      </c>
      <c r="BL7" s="65">
        <f t="shared" si="14"/>
        <v>24.4</v>
      </c>
      <c r="BM7" s="65">
        <f t="shared" si="14"/>
        <v>24.2</v>
      </c>
      <c r="BN7" s="65">
        <f t="shared" si="14"/>
        <v>25.5</v>
      </c>
      <c r="BO7" s="65">
        <f t="shared" si="14"/>
        <v>22</v>
      </c>
      <c r="BP7" s="62"/>
      <c r="BQ7" s="66">
        <f>BQ8</f>
        <v>13566</v>
      </c>
      <c r="BR7" s="66">
        <f t="shared" ref="BR7:BZ7" si="15">BR8</f>
        <v>7346</v>
      </c>
      <c r="BS7" s="66">
        <f t="shared" si="15"/>
        <v>6289</v>
      </c>
      <c r="BT7" s="66">
        <f t="shared" si="15"/>
        <v>8005</v>
      </c>
      <c r="BU7" s="66">
        <f t="shared" si="15"/>
        <v>-21845</v>
      </c>
      <c r="BV7" s="66">
        <f t="shared" si="15"/>
        <v>40082</v>
      </c>
      <c r="BW7" s="66">
        <f t="shared" si="15"/>
        <v>40365</v>
      </c>
      <c r="BX7" s="66">
        <f t="shared" si="15"/>
        <v>48967</v>
      </c>
      <c r="BY7" s="66">
        <f t="shared" si="15"/>
        <v>46827</v>
      </c>
      <c r="BZ7" s="66">
        <f t="shared" si="15"/>
        <v>47288</v>
      </c>
      <c r="CA7" s="64"/>
      <c r="CB7" s="65" t="s">
        <v>113</v>
      </c>
      <c r="CC7" s="65" t="s">
        <v>113</v>
      </c>
      <c r="CD7" s="65" t="s">
        <v>113</v>
      </c>
      <c r="CE7" s="65" t="s">
        <v>113</v>
      </c>
      <c r="CF7" s="65" t="s">
        <v>113</v>
      </c>
      <c r="CG7" s="65" t="s">
        <v>113</v>
      </c>
      <c r="CH7" s="65" t="s">
        <v>113</v>
      </c>
      <c r="CI7" s="65" t="s">
        <v>113</v>
      </c>
      <c r="CJ7" s="65" t="s">
        <v>113</v>
      </c>
      <c r="CK7" s="65" t="s">
        <v>110</v>
      </c>
      <c r="CL7" s="62"/>
      <c r="CM7" s="64">
        <f>CM8</f>
        <v>0</v>
      </c>
      <c r="CN7" s="64">
        <f>CN8</f>
        <v>429365</v>
      </c>
      <c r="CO7" s="65" t="s">
        <v>113</v>
      </c>
      <c r="CP7" s="65" t="s">
        <v>113</v>
      </c>
      <c r="CQ7" s="65" t="s">
        <v>113</v>
      </c>
      <c r="CR7" s="65" t="s">
        <v>113</v>
      </c>
      <c r="CS7" s="65" t="s">
        <v>113</v>
      </c>
      <c r="CT7" s="65" t="s">
        <v>113</v>
      </c>
      <c r="CU7" s="65" t="s">
        <v>113</v>
      </c>
      <c r="CV7" s="65" t="s">
        <v>113</v>
      </c>
      <c r="CW7" s="65" t="s">
        <v>113</v>
      </c>
      <c r="CX7" s="65" t="s">
        <v>110</v>
      </c>
      <c r="CY7" s="62"/>
      <c r="CZ7" s="65">
        <f>CZ8</f>
        <v>440.5</v>
      </c>
      <c r="DA7" s="65">
        <f t="shared" ref="DA7:DI7" si="16">DA8</f>
        <v>270.3</v>
      </c>
      <c r="DB7" s="65">
        <f t="shared" si="16"/>
        <v>98.5</v>
      </c>
      <c r="DC7" s="65">
        <f t="shared" si="16"/>
        <v>0</v>
      </c>
      <c r="DD7" s="65">
        <f t="shared" si="16"/>
        <v>0</v>
      </c>
      <c r="DE7" s="65">
        <f t="shared" si="16"/>
        <v>543</v>
      </c>
      <c r="DF7" s="65">
        <f t="shared" si="16"/>
        <v>421.1</v>
      </c>
      <c r="DG7" s="65">
        <f t="shared" si="16"/>
        <v>339.7</v>
      </c>
      <c r="DH7" s="65">
        <f t="shared" si="16"/>
        <v>269.89999999999998</v>
      </c>
      <c r="DI7" s="65">
        <f t="shared" si="16"/>
        <v>196.2</v>
      </c>
      <c r="DJ7" s="62"/>
      <c r="DK7" s="65">
        <f>DK8</f>
        <v>154.4</v>
      </c>
      <c r="DL7" s="65">
        <f t="shared" ref="DL7:DT7" si="17">DL8</f>
        <v>129.6</v>
      </c>
      <c r="DM7" s="65">
        <f t="shared" si="17"/>
        <v>133.69999999999999</v>
      </c>
      <c r="DN7" s="65">
        <f t="shared" si="17"/>
        <v>142.6</v>
      </c>
      <c r="DO7" s="65">
        <f t="shared" si="17"/>
        <v>141.4</v>
      </c>
      <c r="DP7" s="65">
        <f t="shared" si="17"/>
        <v>195.5</v>
      </c>
      <c r="DQ7" s="65">
        <f t="shared" si="17"/>
        <v>199.1</v>
      </c>
      <c r="DR7" s="65">
        <f t="shared" si="17"/>
        <v>191.4</v>
      </c>
      <c r="DS7" s="65">
        <f t="shared" si="17"/>
        <v>194.7</v>
      </c>
      <c r="DT7" s="65">
        <f t="shared" si="17"/>
        <v>193</v>
      </c>
      <c r="DU7" s="62"/>
    </row>
    <row r="8" spans="1:125" s="67" customFormat="1">
      <c r="A8" s="50"/>
      <c r="B8" s="68">
        <v>2016</v>
      </c>
      <c r="C8" s="68">
        <v>281000</v>
      </c>
      <c r="D8" s="68">
        <v>47</v>
      </c>
      <c r="E8" s="68">
        <v>14</v>
      </c>
      <c r="F8" s="68">
        <v>0</v>
      </c>
      <c r="G8" s="68">
        <v>10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20</v>
      </c>
      <c r="S8" s="70" t="s">
        <v>123</v>
      </c>
      <c r="T8" s="70" t="s">
        <v>124</v>
      </c>
      <c r="U8" s="71">
        <v>8450</v>
      </c>
      <c r="V8" s="71">
        <v>169</v>
      </c>
      <c r="W8" s="71">
        <v>300</v>
      </c>
      <c r="X8" s="70" t="s">
        <v>125</v>
      </c>
      <c r="Y8" s="72">
        <v>40.1</v>
      </c>
      <c r="Z8" s="72">
        <v>36</v>
      </c>
      <c r="AA8" s="72">
        <v>43.6</v>
      </c>
      <c r="AB8" s="72">
        <v>63.3</v>
      </c>
      <c r="AC8" s="72">
        <v>68.400000000000006</v>
      </c>
      <c r="AD8" s="72">
        <v>138.69999999999999</v>
      </c>
      <c r="AE8" s="72">
        <v>110.6</v>
      </c>
      <c r="AF8" s="72">
        <v>118.2</v>
      </c>
      <c r="AG8" s="72">
        <v>120.9</v>
      </c>
      <c r="AH8" s="72">
        <v>205.8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27.8</v>
      </c>
      <c r="AP8" s="72">
        <v>30.1</v>
      </c>
      <c r="AQ8" s="72">
        <v>26.5</v>
      </c>
      <c r="AR8" s="72">
        <v>25.2</v>
      </c>
      <c r="AS8" s="72">
        <v>28.8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650</v>
      </c>
      <c r="BA8" s="73">
        <v>650</v>
      </c>
      <c r="BB8" s="73">
        <v>543</v>
      </c>
      <c r="BC8" s="73">
        <v>454</v>
      </c>
      <c r="BD8" s="73">
        <v>384</v>
      </c>
      <c r="BE8" s="73">
        <v>140</v>
      </c>
      <c r="BF8" s="72">
        <v>9.3000000000000007</v>
      </c>
      <c r="BG8" s="72">
        <v>-7.6</v>
      </c>
      <c r="BH8" s="72">
        <v>-11</v>
      </c>
      <c r="BI8" s="72">
        <v>-7.1</v>
      </c>
      <c r="BJ8" s="72">
        <v>-88.9</v>
      </c>
      <c r="BK8" s="72">
        <v>24.4</v>
      </c>
      <c r="BL8" s="72">
        <v>24.4</v>
      </c>
      <c r="BM8" s="72">
        <v>24.2</v>
      </c>
      <c r="BN8" s="72">
        <v>25.5</v>
      </c>
      <c r="BO8" s="72">
        <v>22</v>
      </c>
      <c r="BP8" s="69">
        <v>45.2</v>
      </c>
      <c r="BQ8" s="73">
        <v>13566</v>
      </c>
      <c r="BR8" s="73">
        <v>7346</v>
      </c>
      <c r="BS8" s="73">
        <v>6289</v>
      </c>
      <c r="BT8" s="74">
        <v>8005</v>
      </c>
      <c r="BU8" s="74">
        <v>-21845</v>
      </c>
      <c r="BV8" s="73">
        <v>40082</v>
      </c>
      <c r="BW8" s="73">
        <v>40365</v>
      </c>
      <c r="BX8" s="73">
        <v>48967</v>
      </c>
      <c r="BY8" s="73">
        <v>46827</v>
      </c>
      <c r="BZ8" s="73">
        <v>47288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0</v>
      </c>
      <c r="CN8" s="71">
        <v>429365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440.5</v>
      </c>
      <c r="DA8" s="72">
        <v>270.3</v>
      </c>
      <c r="DB8" s="72">
        <v>98.5</v>
      </c>
      <c r="DC8" s="72">
        <v>0</v>
      </c>
      <c r="DD8" s="72">
        <v>0</v>
      </c>
      <c r="DE8" s="72">
        <v>543</v>
      </c>
      <c r="DF8" s="72">
        <v>421.1</v>
      </c>
      <c r="DG8" s="72">
        <v>339.7</v>
      </c>
      <c r="DH8" s="72">
        <v>269.89999999999998</v>
      </c>
      <c r="DI8" s="72">
        <v>196.2</v>
      </c>
      <c r="DJ8" s="69">
        <v>122.6</v>
      </c>
      <c r="DK8" s="72">
        <v>154.4</v>
      </c>
      <c r="DL8" s="72">
        <v>129.6</v>
      </c>
      <c r="DM8" s="72">
        <v>133.69999999999999</v>
      </c>
      <c r="DN8" s="72">
        <v>142.6</v>
      </c>
      <c r="DO8" s="72">
        <v>141.4</v>
      </c>
      <c r="DP8" s="72">
        <v>195.5</v>
      </c>
      <c r="DQ8" s="72">
        <v>199.1</v>
      </c>
      <c r="DR8" s="72">
        <v>191.4</v>
      </c>
      <c r="DS8" s="72">
        <v>194.7</v>
      </c>
      <c r="DT8" s="72">
        <v>193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cp:lastPrinted>2018-03-20T01:52:53Z</cp:lastPrinted>
  <dcterms:created xsi:type="dcterms:W3CDTF">2018-02-09T01:50:19Z</dcterms:created>
  <dcterms:modified xsi:type="dcterms:W3CDTF">2018-03-26T02:12:07Z</dcterms:modified>
  <cp:category/>
</cp:coreProperties>
</file>