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8兵庫県神戸市-\"/>
    </mc:Choice>
  </mc:AlternateContent>
  <workbookProtection workbookAlgorithmName="SHA-512" workbookHashValue="D/sCqhWd9Zem+E3mwiuwg4gxCy9X4Y4LBdTAI/6jc491+bpxF2ow1sLiXobk5kyv0CY0QMQ9qk7WZaur0YVlGw==" workbookSaltValue="Dy2L3OWmf+6Ytp9a3jpj0g==" workbookSpinCount="100000" lockStructure="1"/>
  <bookViews>
    <workbookView xWindow="5328" yWindow="-12" windowWidth="14940" windowHeight="6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CF8" i="4"/>
  <c r="AQ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KP76" i="4"/>
  <c r="FE51" i="4"/>
  <c r="JV30" i="4"/>
  <c r="HA76" i="4"/>
  <c r="AN51" i="4"/>
  <c r="FE30" i="4"/>
  <c r="AN30" i="4"/>
  <c r="JV51" i="4"/>
  <c r="AG76" i="4"/>
  <c r="HP76" i="4"/>
  <c r="BG51" i="4"/>
  <c r="FX30" i="4"/>
  <c r="BG30" i="4"/>
  <c r="AV76" i="4"/>
  <c r="KO51" i="4"/>
  <c r="KO30" i="4"/>
  <c r="LE76" i="4"/>
  <c r="FX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<sst xmlns="http://schemas.openxmlformats.org/spreadsheetml/2006/main" count="286" uniqueCount="135">
  <si>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10"/>
  </si>
  <si>
    <t>業務名</t>
    <rPh sb="2" eb="3">
      <t>メイ</t>
    </rPh>
    <phoneticPr fontId="10"/>
  </si>
  <si>
    <t>業種名</t>
    <phoneticPr fontId="10"/>
  </si>
  <si>
    <t>事業名</t>
    <rPh sb="0" eb="2">
      <t>ジギョウ</t>
    </rPh>
    <rPh sb="2" eb="3">
      <t>メイ</t>
    </rPh>
    <phoneticPr fontId="10"/>
  </si>
  <si>
    <t>類似施設区分</t>
    <rPh sb="0" eb="2">
      <t>ルイジ</t>
    </rPh>
    <rPh sb="2" eb="4">
      <t>シセツ</t>
    </rPh>
    <rPh sb="4" eb="6">
      <t>クブン</t>
    </rPh>
    <phoneticPr fontId="10"/>
  </si>
  <si>
    <t>管理者の情報</t>
    <rPh sb="0" eb="3">
      <t>カンリシャ</t>
    </rPh>
    <rPh sb="4" eb="6">
      <t>ジョウホウ</t>
    </rPh>
    <phoneticPr fontId="10"/>
  </si>
  <si>
    <t>立地</t>
    <rPh sb="0" eb="2">
      <t>リッチ</t>
    </rPh>
    <phoneticPr fontId="10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</si>
  <si>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0"/>
  </si>
  <si>
    <t>駐車場使用面積(㎡)</t>
    <phoneticPr fontId="10"/>
  </si>
  <si>
    <t>グラフ凡例</t>
    <rPh sb="3" eb="5">
      <t>ハンレイ</t>
    </rPh>
    <phoneticPr fontId="10"/>
  </si>
  <si>
    <t>■</t>
    <phoneticPr fontId="10"/>
  </si>
  <si>
    <t>当該施設値（当該値）</t>
    <rPh sb="2" eb="4">
      <t>シセツ</t>
    </rPh>
    <phoneticPr fontId="10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</si>
  <si>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0"/>
  </si>
  <si>
    <t>種類</t>
    <rPh sb="0" eb="2">
      <t>シュルイ</t>
    </rPh>
    <phoneticPr fontId="10"/>
  </si>
  <si>
    <t>構造</t>
    <rPh sb="0" eb="2">
      <t>コウゾウ</t>
    </rPh>
    <phoneticPr fontId="10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</si>
  <si>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0"/>
  </si>
  <si>
    <t>収容台数(台)</t>
    <phoneticPr fontId="10"/>
  </si>
  <si>
    <t>一時間当たりの基本料金(円)</t>
    <phoneticPr fontId="10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</si>
  <si>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0"/>
  </si>
  <si>
    <t>－</t>
    <phoneticPr fontId="10"/>
  </si>
  <si>
    <t>類似施設平均値（平均値）</t>
  </si>
  <si>
    <t>【】</t>
    <phoneticPr fontId="10"/>
  </si>
  <si>
    <t>平成28年度全国平均</t>
    <phoneticPr fontId="10"/>
  </si>
  <si>
    <t>分析欄</t>
    <rPh sb="0" eb="2">
      <t>ブンセキ</t>
    </rPh>
    <rPh sb="2" eb="3">
      <t>ラン</t>
    </rPh>
    <phoneticPr fontId="10"/>
  </si>
  <si>
    <t>1.収益等の状況</t>
    <phoneticPr fontId="10"/>
  </si>
  <si>
    <t>3.利用の状況</t>
    <phoneticPr fontId="10"/>
  </si>
  <si>
    <t>1. 収益等の状況について</t>
    <rPh sb="3" eb="5">
      <t>シュウエキ</t>
    </rPh>
    <rPh sb="5" eb="6">
      <t>トウ</t>
    </rPh>
    <rPh sb="7" eb="9">
      <t>ジョウキョウ</t>
    </rPh>
    <phoneticPr fontId="10"/>
  </si>
  <si>
    <t>当該値</t>
    <rPh sb="0" eb="2">
      <t>トウガイ</t>
    </rPh>
    <rPh sb="2" eb="3">
      <t>チ</t>
    </rPh>
    <phoneticPr fontId="10"/>
  </si>
  <si>
    <t>2. 資産等の状況について</t>
    <phoneticPr fontId="10"/>
  </si>
  <si>
    <t>平均値</t>
    <rPh sb="0" eb="2">
      <t>ヘイキン</t>
    </rPh>
    <rPh sb="2" eb="3">
      <t>チ</t>
    </rPh>
    <phoneticPr fontId="10"/>
  </si>
  <si>
    <t>「経常損益」</t>
    <phoneticPr fontId="10"/>
  </si>
  <si>
    <t>「他会計補助金割合」</t>
    <phoneticPr fontId="10"/>
  </si>
  <si>
    <t>「施設の効率性」</t>
    <phoneticPr fontId="10"/>
  </si>
  <si>
    <t>3. 利用の状況について</t>
    <phoneticPr fontId="10"/>
  </si>
  <si>
    <t>「他会計補助金額」</t>
    <phoneticPr fontId="10"/>
  </si>
  <si>
    <t>「売上高に対する営業総利益」</t>
    <phoneticPr fontId="10"/>
  </si>
  <si>
    <t>「減価償却前営業利益」</t>
    <phoneticPr fontId="10"/>
  </si>
  <si>
    <t>2.資産等の状況</t>
    <phoneticPr fontId="10"/>
  </si>
  <si>
    <t>⑦敷地の地価(千円)</t>
    <phoneticPr fontId="10"/>
  </si>
  <si>
    <t>全体総括</t>
    <rPh sb="0" eb="2">
      <t>ゼンタイ</t>
    </rPh>
    <rPh sb="2" eb="4">
      <t>ソウカツ</t>
    </rPh>
    <phoneticPr fontId="10"/>
  </si>
  <si>
    <t>⑧設備投資見込額(千円)</t>
    <phoneticPr fontId="10"/>
  </si>
  <si>
    <t>「施設全体の減価償却の状況」</t>
    <phoneticPr fontId="10"/>
  </si>
  <si>
    <t>「累積欠損」</t>
    <phoneticPr fontId="10"/>
  </si>
  <si>
    <t>「債務残高」</t>
    <phoneticPr fontId="10"/>
  </si>
  <si>
    <t>全国平均</t>
    <rPh sb="0" eb="2">
      <t>ゼンコク</t>
    </rPh>
    <rPh sb="2" eb="4">
      <t>ヘイキン</t>
    </rPh>
    <phoneticPr fontId="10"/>
  </si>
  <si>
    <t>①</t>
    <phoneticPr fontId="10"/>
  </si>
  <si>
    <t>②</t>
    <phoneticPr fontId="10"/>
  </si>
  <si>
    <t>③</t>
  </si>
  <si>
    <t>⑪</t>
    <phoneticPr fontId="10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</si>
  <si>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</si>
  <si>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</si>
  <si>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</si>
  <si>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</si>
  <si>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</si>
  <si>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</si>
  <si>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</si>
  <si>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</si>
  <si>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10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</si>
  <si>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0"/>
  </si>
  <si>
    <t>項番</t>
    <rPh sb="0" eb="2">
      <t>コウバン</t>
    </rPh>
    <phoneticPr fontId="10"/>
  </si>
  <si>
    <t>大項目</t>
    <rPh sb="0" eb="3">
      <t>ダイコウモク</t>
    </rPh>
    <phoneticPr fontId="10"/>
  </si>
  <si>
    <t>年度</t>
    <rPh sb="0" eb="2">
      <t>ネンド</t>
    </rPh>
    <phoneticPr fontId="10"/>
  </si>
  <si>
    <t>団体CD</t>
    <rPh sb="0" eb="2">
      <t>ダンタイ</t>
    </rPh>
    <phoneticPr fontId="10"/>
  </si>
  <si>
    <t>業務CD</t>
    <rPh sb="0" eb="2">
      <t>ギョウム</t>
    </rPh>
    <phoneticPr fontId="10"/>
  </si>
  <si>
    <t>業種CD</t>
    <rPh sb="0" eb="2">
      <t>ギョウシュ</t>
    </rPh>
    <phoneticPr fontId="10"/>
  </si>
  <si>
    <t>事業CD</t>
    <rPh sb="0" eb="2">
      <t>ジギョウ</t>
    </rPh>
    <phoneticPr fontId="10"/>
  </si>
  <si>
    <t>施設CD</t>
    <rPh sb="0" eb="2">
      <t>シセツ</t>
    </rPh>
    <phoneticPr fontId="10"/>
  </si>
  <si>
    <t>基本情報</t>
    <rPh sb="0" eb="2">
      <t>キホン</t>
    </rPh>
    <rPh sb="2" eb="4">
      <t>ジョウホウ</t>
    </rPh>
    <phoneticPr fontId="10"/>
  </si>
  <si>
    <t>1. 収益等の状況</t>
    <rPh sb="3" eb="5">
      <t>シュウエキ</t>
    </rPh>
    <rPh sb="5" eb="6">
      <t>トウ</t>
    </rPh>
    <rPh sb="7" eb="9">
      <t>ジョウキョウ</t>
    </rPh>
    <phoneticPr fontId="10"/>
  </si>
  <si>
    <t>2. 資産等の状況</t>
    <phoneticPr fontId="10"/>
  </si>
  <si>
    <t>3.利用の状況</t>
    <phoneticPr fontId="10"/>
  </si>
  <si>
    <t>中項目</t>
    <rPh sb="0" eb="1">
      <t>チュウ</t>
    </rPh>
    <rPh sb="1" eb="3">
      <t>コウモク</t>
    </rPh>
    <phoneticPr fontId="10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</si>
  <si>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0"/>
  </si>
  <si>
    <t>②他会計補助金比率(％)</t>
    <phoneticPr fontId="10"/>
  </si>
  <si>
    <t>③駐車台数一台当たりの他会計補助金額(円)</t>
    <phoneticPr fontId="10"/>
  </si>
  <si>
    <t>④売上高ＧＯＰ比率(％)</t>
    <phoneticPr fontId="10"/>
  </si>
  <si>
    <t>⑤ＥＢＩＴＤＡ(千円)</t>
    <phoneticPr fontId="10"/>
  </si>
  <si>
    <t>⑥有形固定資産減価償却率(％)</t>
    <phoneticPr fontId="10"/>
  </si>
  <si>
    <t>⑦敷地の
地価(千円)</t>
    <phoneticPr fontId="10"/>
  </si>
  <si>
    <t>⑧設備投資
見込額(千円)</t>
    <phoneticPr fontId="10"/>
  </si>
  <si>
    <t>⑨累積欠損金比率(％)</t>
    <phoneticPr fontId="10"/>
  </si>
  <si>
    <t>⑩企業債残高対料金収入比率(％)</t>
    <phoneticPr fontId="10"/>
  </si>
  <si>
    <t>⑪稼働率(％)</t>
    <phoneticPr fontId="10"/>
  </si>
  <si>
    <t>小項目</t>
    <rPh sb="0" eb="3">
      <t>ショウコウモク</t>
    </rPh>
    <phoneticPr fontId="10"/>
  </si>
  <si>
    <t>団体名</t>
    <rPh sb="0" eb="3">
      <t>ダンタイメイ</t>
    </rPh>
    <phoneticPr fontId="10"/>
  </si>
  <si>
    <t>施設名称</t>
    <rPh sb="0" eb="2">
      <t>シセツ</t>
    </rPh>
    <rPh sb="2" eb="4">
      <t>メイショウ</t>
    </rPh>
    <phoneticPr fontId="10"/>
  </si>
  <si>
    <t>業務名称</t>
    <rPh sb="0" eb="4">
      <t>ギョウムメイショウ</t>
    </rPh>
    <phoneticPr fontId="10"/>
  </si>
  <si>
    <t>業種名称</t>
    <rPh sb="0" eb="2">
      <t>ギョウシュ</t>
    </rPh>
    <rPh sb="2" eb="4">
      <t>メイショウ</t>
    </rPh>
    <phoneticPr fontId="10"/>
  </si>
  <si>
    <t>事業名称</t>
    <rPh sb="0" eb="2">
      <t>ジギョウ</t>
    </rPh>
    <rPh sb="2" eb="4">
      <t>メイショウ</t>
    </rPh>
    <phoneticPr fontId="10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</si>
  <si>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</si>
  <si>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</si>
  <si>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0"/>
  </si>
  <si>
    <t>立地</t>
    <rPh sb="0" eb="2">
      <t>リッチ</t>
    </rPh>
    <phoneticPr fontId="1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</si>
  <si>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7"/>
  </si>
  <si>
    <t>駐車場使用面積</t>
    <rPh sb="0" eb="3">
      <t>チュウシャジョウ</t>
    </rPh>
    <rPh sb="3" eb="5">
      <t>シヨウ</t>
    </rPh>
    <rPh sb="5" eb="7">
      <t>メンセキ</t>
    </rPh>
    <phoneticPr fontId="17"/>
  </si>
  <si>
    <t>収容台数（台）</t>
  </si>
  <si>
    <t>一時間当たりの基本料金（円）</t>
    <phoneticPr fontId="10"/>
  </si>
  <si>
    <t>指定管理者制度の導入</t>
    <phoneticPr fontId="10"/>
  </si>
  <si>
    <t>当該値(N-4)</t>
    <phoneticPr fontId="10"/>
  </si>
  <si>
    <t>当該値(N-3)</t>
    <phoneticPr fontId="10"/>
  </si>
  <si>
    <t>当該値(N-2)</t>
    <phoneticPr fontId="10"/>
  </si>
  <si>
    <t>当該値(N-1)</t>
    <phoneticPr fontId="10"/>
  </si>
  <si>
    <t>当該値(N)</t>
    <phoneticPr fontId="10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</si>
  <si>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</si>
  <si>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</si>
  <si>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</si>
  <si>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</si>
  <si>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</si>
  <si>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</si>
  <si>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0"/>
  </si>
  <si>
    <t xml:space="preserve"> </t>
    <phoneticPr fontId="10"/>
  </si>
  <si>
    <t>表参照用</t>
    <rPh sb="0" eb="1">
      <t>ヒョウ</t>
    </rPh>
    <rPh sb="1" eb="4">
      <t>サンショウヨウ</t>
    </rPh>
    <phoneticPr fontId="10"/>
  </si>
  <si>
    <t xml:space="preserve"> </t>
  </si>
  <si>
    <t>兵庫県　神戸市</t>
  </si>
  <si>
    <t>和田岬駐車場</t>
  </si>
  <si>
    <t>法非適用</t>
  </si>
  <si>
    <t>駐車場整備事業</t>
  </si>
  <si>
    <t>-</t>
  </si>
  <si>
    <t>Ａ２Ｂ１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</si>
  <si>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</si>
  <si>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</si>
  <si>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</si>
  <si>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</si>
  <si>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</si>
  <si>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</si>
  <si>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10"/>
  </si>
  <si>
    <t>Ｎ－３年度</t>
    <rPh sb="3" eb="5">
      <t>ネンド</t>
    </rPh>
    <phoneticPr fontId="10"/>
  </si>
  <si>
    <t>Ｎ－２年度</t>
    <rPh sb="3" eb="5">
      <t>ネンド</t>
    </rPh>
    <phoneticPr fontId="10"/>
  </si>
  <si>
    <t>Ｎ－１年度</t>
    <rPh sb="3" eb="5">
      <t>ネンド</t>
    </rPh>
    <phoneticPr fontId="10"/>
  </si>
  <si>
    <t>Ｎ年度</t>
    <rPh sb="1" eb="3">
      <t>ネンド</t>
    </rPh>
    <phoneticPr fontId="10"/>
  </si>
  <si>
    <t>④売上高GOP比率については、類似施設平均を上回っているものの、①収益的収支比率及び⑤EBITDAについては、類似施設平均を下回っている。
収益構造が赤字構造のため、コスト削減や増収対策に引き続き取り組んでいきたい。</t>
    <rPh sb="33" eb="36">
      <t>シュウエキテキ</t>
    </rPh>
    <rPh sb="36" eb="38">
      <t>シュウシ</t>
    </rPh>
    <rPh sb="38" eb="40">
      <t>ヒリツ</t>
    </rPh>
    <rPh sb="40" eb="41">
      <t>オヨ</t>
    </rPh>
    <rPh sb="55" eb="57">
      <t>ルイジ</t>
    </rPh>
    <rPh sb="57" eb="59">
      <t>シセツ</t>
    </rPh>
    <rPh sb="59" eb="61">
      <t>ヘイキン</t>
    </rPh>
    <rPh sb="62" eb="64">
      <t>シタマワ</t>
    </rPh>
    <rPh sb="70" eb="72">
      <t>シュウエキ</t>
    </rPh>
    <phoneticPr fontId="7"/>
  </si>
  <si>
    <t>⑪稼働率は類似施設平均を下回っており、通勤目的の長時間利用が多いためと考えられる。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2" eb="14">
      <t>シタマワ</t>
    </rPh>
    <rPh sb="19" eb="21">
      <t>ツウキン</t>
    </rPh>
    <rPh sb="21" eb="23">
      <t>モクテキ</t>
    </rPh>
    <rPh sb="24" eb="27">
      <t>チョウジカン</t>
    </rPh>
    <rPh sb="27" eb="29">
      <t>リヨウ</t>
    </rPh>
    <rPh sb="30" eb="31">
      <t>オオ</t>
    </rPh>
    <rPh sb="35" eb="36">
      <t>カンガ</t>
    </rPh>
    <phoneticPr fontId="7"/>
  </si>
  <si>
    <t>近隣企業への訪問者にかかる売上が好調ではあるものの、黒字化へ転換させるためにも、指定管理者と連携して、コスト削減と新規需要獲得に取り組みたい。</t>
    <rPh sb="0" eb="2">
      <t>キンリン</t>
    </rPh>
    <rPh sb="2" eb="4">
      <t>キギョウ</t>
    </rPh>
    <rPh sb="6" eb="9">
      <t>ホウモンシャ</t>
    </rPh>
    <rPh sb="13" eb="15">
      <t>ウリアゲ</t>
    </rPh>
    <rPh sb="16" eb="18">
      <t>コウチョウ</t>
    </rPh>
    <rPh sb="26" eb="29">
      <t>クロジカ</t>
    </rPh>
    <rPh sb="30" eb="32">
      <t>テンカン</t>
    </rPh>
    <rPh sb="40" eb="42">
      <t>シテイ</t>
    </rPh>
    <rPh sb="42" eb="45">
      <t>カンリシャ</t>
    </rPh>
    <rPh sb="46" eb="48">
      <t>レンケイ</t>
    </rPh>
    <rPh sb="57" eb="59">
      <t>シンキ</t>
    </rPh>
    <rPh sb="59" eb="61">
      <t>ジュヨウ</t>
    </rPh>
    <rPh sb="61" eb="63">
      <t>カクトク</t>
    </rPh>
    <rPh sb="64" eb="65">
      <t>ト</t>
    </rPh>
    <rPh sb="66" eb="67">
      <t>ク</t>
    </rPh>
    <phoneticPr fontId="7"/>
  </si>
  <si>
    <t>平成13年供用開始と比較的新しいため、⑧設備投資見込額は少ない。⑩企業債残高対料金収入比率は類似施設を上回っているものの、経年比較において、減少傾向にある。</t>
    <rPh sb="0" eb="2">
      <t>ヘイセイ</t>
    </rPh>
    <rPh sb="4" eb="5">
      <t>ネン</t>
    </rPh>
    <rPh sb="5" eb="7">
      <t>キョウヨウ</t>
    </rPh>
    <rPh sb="7" eb="9">
      <t>カイシ</t>
    </rPh>
    <rPh sb="10" eb="13">
      <t>ヒカクテキ</t>
    </rPh>
    <rPh sb="13" eb="14">
      <t>アタラ</t>
    </rPh>
    <rPh sb="20" eb="22">
      <t>セツビ</t>
    </rPh>
    <rPh sb="22" eb="24">
      <t>トウシ</t>
    </rPh>
    <rPh sb="24" eb="26">
      <t>ミコミ</t>
    </rPh>
    <rPh sb="26" eb="27">
      <t>ガク</t>
    </rPh>
    <rPh sb="28" eb="29">
      <t>スク</t>
    </rPh>
    <rPh sb="33" eb="35">
      <t>キギョウ</t>
    </rPh>
    <rPh sb="35" eb="36">
      <t>サイ</t>
    </rPh>
    <rPh sb="36" eb="38">
      <t>ザンダカ</t>
    </rPh>
    <rPh sb="38" eb="39">
      <t>タイ</t>
    </rPh>
    <rPh sb="39" eb="41">
      <t>リョウキン</t>
    </rPh>
    <rPh sb="41" eb="43">
      <t>シュウニュウ</t>
    </rPh>
    <rPh sb="43" eb="45">
      <t>ヒリツ</t>
    </rPh>
    <rPh sb="46" eb="48">
      <t>ルイジ</t>
    </rPh>
    <rPh sb="48" eb="50">
      <t>シセツ</t>
    </rPh>
    <rPh sb="51" eb="53">
      <t>ウワマワ</t>
    </rPh>
    <rPh sb="61" eb="62">
      <t>キョウ</t>
    </rPh>
    <rPh sb="62" eb="63">
      <t>ネン</t>
    </rPh>
    <rPh sb="63" eb="65">
      <t>ヒカク</t>
    </rPh>
    <rPh sb="70" eb="72">
      <t>ゲンショウ</t>
    </rPh>
    <rPh sb="72" eb="74">
      <t>ケイコウ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</si>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</sst>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0" fontId="5" fillId="0" borderId="0">
      <alignment vertical="center"/>
    </xf>
    <xf numFmtId="0" fontId="18" fillId="0" borderId="0"/>
    <xf numFmtId="0" fontId="19" fillId="0" borderId="0"/>
    <xf numFmtId="0" fontId="20" fillId="0" borderId="0">
      <alignment vertical="center"/>
    </xf>
    <xf numFmtId="0" fontId="21" fillId="0" borderId="0">
      <alignment vertical="center"/>
    </xf>
    <xf numFmtId="0" fontId="18" fillId="0" borderId="0"/>
    <xf numFmtId="0" fontId="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20" fontId="8" fillId="0" borderId="0" xfId="1" applyNumberFormat="1" applyFont="1">
      <alignment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 shrinkToFit="1"/>
    </xf>
    <xf numFmtId="178" fontId="15" fillId="0" borderId="10" xfId="1" applyNumberFormat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176" fontId="15" fillId="0" borderId="10" xfId="1" applyNumberFormat="1" applyFont="1" applyBorder="1" applyAlignment="1">
      <alignment vertical="center" shrinkToFit="1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5" fillId="0" borderId="0" xfId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5" fillId="0" borderId="9" xfId="1" applyBorder="1">
      <alignment vertical="center"/>
    </xf>
    <xf numFmtId="0" fontId="5" fillId="0" borderId="10" xfId="1" applyBorder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0" xfId="1" applyFont="1" applyBorder="1" applyAlignment="1">
      <alignment vertical="center"/>
    </xf>
    <xf numFmtId="38" fontId="12" fillId="0" borderId="0" xfId="2" applyNumberFormat="1" applyFont="1" applyBorder="1" applyAlignment="1">
      <alignment vertical="center"/>
    </xf>
    <xf numFmtId="0" fontId="8" fillId="0" borderId="17" xfId="1" applyFont="1" applyBorder="1">
      <alignment vertical="center"/>
    </xf>
    <xf numFmtId="0" fontId="3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3" borderId="5" xfId="1" applyFill="1" applyBorder="1">
      <alignment vertical="center"/>
    </xf>
    <xf numFmtId="0" fontId="5" fillId="3" borderId="18" xfId="1" applyFill="1" applyBorder="1">
      <alignment vertical="center"/>
    </xf>
    <xf numFmtId="0" fontId="5" fillId="3" borderId="2" xfId="1" applyFill="1" applyBorder="1" applyAlignment="1">
      <alignment vertical="center"/>
    </xf>
    <xf numFmtId="0" fontId="5" fillId="3" borderId="3" xfId="1" applyFill="1" applyBorder="1" applyAlignment="1">
      <alignment vertical="center" wrapText="1"/>
    </xf>
    <xf numFmtId="0" fontId="5" fillId="3" borderId="3" xfId="1" applyFill="1" applyBorder="1" applyAlignment="1">
      <alignment vertical="center"/>
    </xf>
    <xf numFmtId="0" fontId="5" fillId="3" borderId="4" xfId="1" applyFill="1" applyBorder="1" applyAlignment="1">
      <alignment vertical="center" wrapText="1"/>
    </xf>
    <xf numFmtId="0" fontId="5" fillId="3" borderId="0" xfId="1" applyFill="1" applyBorder="1" applyAlignment="1">
      <alignment vertical="center" wrapText="1"/>
    </xf>
    <xf numFmtId="0" fontId="5" fillId="3" borderId="0" xfId="1" applyFill="1" applyBorder="1">
      <alignment vertical="center"/>
    </xf>
    <xf numFmtId="0" fontId="5" fillId="3" borderId="17" xfId="1" applyFill="1" applyBorder="1">
      <alignment vertical="center"/>
    </xf>
    <xf numFmtId="0" fontId="5" fillId="3" borderId="19" xfId="1" applyFill="1" applyBorder="1">
      <alignment vertical="center"/>
    </xf>
    <xf numFmtId="0" fontId="5" fillId="3" borderId="5" xfId="1" applyFill="1" applyBorder="1" applyAlignment="1">
      <alignment vertical="center" shrinkToFit="1"/>
    </xf>
    <xf numFmtId="0" fontId="5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5" fillId="0" borderId="0" xfId="1" applyNumberFormat="1" applyAlignment="1">
      <alignment vertical="center" shrinkToFit="1"/>
    </xf>
    <xf numFmtId="0" fontId="5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5" fillId="0" borderId="5" xfId="1" applyNumberFormat="1" applyBorder="1">
      <alignment vertical="center"/>
    </xf>
    <xf numFmtId="0" fontId="5" fillId="0" borderId="0" xfId="1" applyFill="1">
      <alignment vertical="center"/>
    </xf>
    <xf numFmtId="181" fontId="5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5" fillId="0" borderId="0" xfId="1" applyNumberFormat="1" applyFill="1" applyBorder="1">
      <alignment vertical="center"/>
    </xf>
    <xf numFmtId="0" fontId="5" fillId="2" borderId="5" xfId="1" applyFill="1" applyBorder="1">
      <alignment vertical="center"/>
    </xf>
    <xf numFmtId="178" fontId="5" fillId="0" borderId="5" xfId="1" applyNumberFormat="1" applyBorder="1">
      <alignment vertical="center"/>
    </xf>
    <xf numFmtId="0" fontId="9" fillId="0" borderId="0" xfId="1" applyFont="1" applyAlignment="1">
      <alignment horizontal="center" vertical="center"/>
    </xf>
    <xf numFmtId="0" fontId="6" fillId="0" borderId="1" xfId="1" applyNumberFormat="1" applyFont="1" applyBorder="1" applyAlignment="1" applyProtection="1">
      <alignment horizontal="left" vertical="center" shrinkToFit="1"/>
      <protection hidden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8" fillId="0" borderId="5" xfId="1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hidden="1"/>
    </xf>
    <xf numFmtId="0" fontId="8" fillId="0" borderId="3" xfId="1" applyNumberFormat="1" applyFont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3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4" xfId="1" applyNumberFormat="1" applyFont="1" applyBorder="1" applyAlignment="1" applyProtection="1">
      <alignment horizontal="center" vertical="center" shrinkToFit="1"/>
      <protection locked="0" hidden="1"/>
    </xf>
    <xf numFmtId="177" fontId="8" fillId="0" borderId="2" xfId="1" applyNumberFormat="1" applyFont="1" applyBorder="1" applyAlignment="1" applyProtection="1">
      <alignment horizontal="center" vertical="center" shrinkToFit="1"/>
      <protection hidden="1"/>
    </xf>
    <xf numFmtId="177" fontId="8" fillId="0" borderId="3" xfId="1" applyNumberFormat="1" applyFont="1" applyBorder="1" applyAlignment="1" applyProtection="1">
      <alignment horizontal="center" vertical="center" shrinkToFit="1"/>
      <protection hidden="1"/>
    </xf>
    <xf numFmtId="177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top" shrinkToFit="1"/>
      <protection hidden="1"/>
    </xf>
    <xf numFmtId="0" fontId="6" fillId="0" borderId="7" xfId="1" applyFont="1" applyBorder="1" applyAlignment="1" applyProtection="1">
      <alignment horizontal="left" vertical="top" shrinkToFit="1"/>
      <protection hidden="1"/>
    </xf>
    <xf numFmtId="0" fontId="6" fillId="0" borderId="8" xfId="1" applyFont="1" applyBorder="1" applyAlignment="1" applyProtection="1">
      <alignment horizontal="left" vertical="top" shrinkToFit="1"/>
      <protection hidden="1"/>
    </xf>
    <xf numFmtId="178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8" fillId="0" borderId="9" xfId="20" applyFont="1" applyBorder="1" applyAlignment="1" applyProtection="1">
      <alignment horizontal="left" vertical="top" wrapText="1"/>
      <protection locked="0"/>
    </xf>
    <xf numFmtId="0" fontId="8" fillId="0" borderId="0" xfId="20" applyFont="1" applyBorder="1" applyAlignment="1" applyProtection="1">
      <alignment horizontal="left" vertical="top" wrapText="1"/>
      <protection locked="0"/>
    </xf>
    <xf numFmtId="0" fontId="8" fillId="0" borderId="10" xfId="20" applyFont="1" applyBorder="1" applyAlignment="1" applyProtection="1">
      <alignment horizontal="left" vertical="top" wrapText="1"/>
      <protection locked="0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179" fontId="15" fillId="0" borderId="13" xfId="1" applyNumberFormat="1" applyFont="1" applyBorder="1" applyAlignment="1" applyProtection="1">
      <alignment horizontal="center" vertical="center" shrinkToFit="1"/>
      <protection hidden="1"/>
    </xf>
    <xf numFmtId="179" fontId="15" fillId="0" borderId="14" xfId="1" applyNumberFormat="1" applyFont="1" applyBorder="1" applyAlignment="1" applyProtection="1">
      <alignment horizontal="center" vertical="center" shrinkToFit="1"/>
      <protection hidden="1"/>
    </xf>
    <xf numFmtId="179" fontId="15" fillId="0" borderId="15" xfId="1" applyNumberFormat="1" applyFont="1" applyBorder="1" applyAlignment="1" applyProtection="1">
      <alignment horizontal="center" vertical="center" shrinkToFit="1"/>
      <protection hidden="1"/>
    </xf>
    <xf numFmtId="179" fontId="15" fillId="0" borderId="16" xfId="1" applyNumberFormat="1" applyFont="1" applyBorder="1" applyAlignment="1" applyProtection="1">
      <alignment horizontal="center" vertical="center" shrinkToFit="1"/>
      <protection hidden="1"/>
    </xf>
    <xf numFmtId="180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horizontal="center" vertical="center"/>
    </xf>
    <xf numFmtId="0" fontId="8" fillId="0" borderId="11" xfId="20" applyFont="1" applyBorder="1" applyAlignment="1" applyProtection="1">
      <alignment horizontal="left" vertical="top" wrapText="1"/>
      <protection locked="0"/>
    </xf>
    <xf numFmtId="0" fontId="8" fillId="0" borderId="1" xfId="20" applyFont="1" applyBorder="1" applyAlignment="1" applyProtection="1">
      <alignment horizontal="left" vertical="top" wrapText="1"/>
      <protection locked="0"/>
    </xf>
    <xf numFmtId="0" fontId="8" fillId="0" borderId="12" xfId="20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>
      <alignment horizontal="center" vertical="center" shrinkToFit="1"/>
    </xf>
    <xf numFmtId="176" fontId="12" fillId="0" borderId="6" xfId="2" applyNumberFormat="1" applyFont="1" applyBorder="1" applyAlignment="1" applyProtection="1">
      <alignment horizontal="center" vertical="center" shrinkToFit="1"/>
      <protection hidden="1"/>
    </xf>
    <xf numFmtId="176" fontId="12" fillId="0" borderId="7" xfId="2" applyNumberFormat="1" applyFont="1" applyBorder="1" applyAlignment="1" applyProtection="1">
      <alignment horizontal="center" vertical="center" shrinkToFit="1"/>
      <protection hidden="1"/>
    </xf>
    <xf numFmtId="176" fontId="12" fillId="0" borderId="8" xfId="2" applyNumberFormat="1" applyFont="1" applyBorder="1" applyAlignment="1" applyProtection="1">
      <alignment horizontal="center" vertical="center" shrinkToFit="1"/>
      <protection hidden="1"/>
    </xf>
    <xf numFmtId="176" fontId="12" fillId="0" borderId="9" xfId="2" applyNumberFormat="1" applyFont="1" applyBorder="1" applyAlignment="1" applyProtection="1">
      <alignment horizontal="center" vertical="center" shrinkToFit="1"/>
      <protection hidden="1"/>
    </xf>
    <xf numFmtId="176" fontId="12" fillId="0" borderId="0" xfId="2" applyNumberFormat="1" applyFont="1" applyBorder="1" applyAlignment="1" applyProtection="1">
      <alignment horizontal="center" vertical="center" shrinkToFit="1"/>
      <protection hidden="1"/>
    </xf>
    <xf numFmtId="176" fontId="12" fillId="0" borderId="10" xfId="2" applyNumberFormat="1" applyFont="1" applyBorder="1" applyAlignment="1" applyProtection="1">
      <alignment horizontal="center" vertical="center" shrinkToFit="1"/>
      <protection hidden="1"/>
    </xf>
    <xf numFmtId="176" fontId="12" fillId="0" borderId="11" xfId="2" applyNumberFormat="1" applyFont="1" applyBorder="1" applyAlignment="1" applyProtection="1">
      <alignment horizontal="center" vertical="center" shrinkToFit="1"/>
      <protection hidden="1"/>
    </xf>
    <xf numFmtId="176" fontId="12" fillId="0" borderId="1" xfId="2" applyNumberFormat="1" applyFont="1" applyBorder="1" applyAlignment="1" applyProtection="1">
      <alignment horizontal="center" vertical="center" shrinkToFit="1"/>
      <protection hidden="1"/>
    </xf>
    <xf numFmtId="176" fontId="12" fillId="0" borderId="12" xfId="2" applyNumberFormat="1" applyFont="1" applyBorder="1" applyAlignment="1" applyProtection="1">
      <alignment horizontal="center" vertical="center" shrinkToFit="1"/>
      <protection hidden="1"/>
    </xf>
    <xf numFmtId="178" fontId="15" fillId="0" borderId="14" xfId="1" applyNumberFormat="1" applyFont="1" applyBorder="1" applyAlignment="1" applyProtection="1">
      <alignment horizontal="center" vertical="center" shrinkToFit="1"/>
      <protection hidden="1"/>
    </xf>
    <xf numFmtId="178" fontId="15" fillId="0" borderId="15" xfId="1" applyNumberFormat="1" applyFont="1" applyBorder="1" applyAlignment="1" applyProtection="1">
      <alignment horizontal="center" vertical="center" shrinkToFit="1"/>
      <protection hidden="1"/>
    </xf>
    <xf numFmtId="178" fontId="15" fillId="0" borderId="16" xfId="1" applyNumberFormat="1" applyFont="1" applyBorder="1" applyAlignment="1" applyProtection="1">
      <alignment horizontal="center" vertical="center" shrinkToFit="1"/>
      <protection hidden="1"/>
    </xf>
    <xf numFmtId="0" fontId="15" fillId="0" borderId="13" xfId="1" applyFont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5" fillId="3" borderId="7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 wrapText="1"/>
    </xf>
    <xf numFmtId="0" fontId="5" fillId="3" borderId="18" xfId="1" applyFill="1" applyBorder="1" applyAlignment="1">
      <alignment horizontal="center" vertical="center" wrapText="1"/>
    </xf>
    <xf numFmtId="0" fontId="5" fillId="3" borderId="19" xfId="1" applyFill="1" applyBorder="1" applyAlignment="1">
      <alignment horizontal="center" vertical="center"/>
    </xf>
  </cellXfs>
  <cellStyles count="21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3 2 2" xfId="20"/>
    <cellStyle name="標準 2 4" xfId="9"/>
    <cellStyle name="標準 2 5" xfId="18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45.3</c:v>
                </c:pt>
                <c:pt idx="1">
                  <c:v>42.7</c:v>
                </c:pt>
                <c:pt idx="2">
                  <c:v>42</c:v>
                </c:pt>
                <c:pt idx="3">
                  <c:v>43.7</c:v>
                </c:pt>
                <c:pt idx="4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432"/>
        <c:axId val="59026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432"/>
        <c:axId val="590261824"/>
      </c:lineChart>
      <c:dateAx>
        <c:axId val="59026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1824"/>
        <c:crosses val="autoZero"/>
        <c:auto val="1"/>
        <c:lblOffset val="100"/>
        <c:baseTimeUnit val="years"/>
      </c:dateAx>
      <c:valAx>
        <c:axId val="59026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1005.8</c:v>
                </c:pt>
                <c:pt idx="1">
                  <c:v>865.8</c:v>
                </c:pt>
                <c:pt idx="2">
                  <c:v>733.5</c:v>
                </c:pt>
                <c:pt idx="3">
                  <c:v>563.20000000000005</c:v>
                </c:pt>
                <c:pt idx="4">
                  <c:v>410.1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2608"/>
        <c:axId val="59026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2608"/>
        <c:axId val="590263000"/>
      </c:lineChart>
      <c:dateAx>
        <c:axId val="59026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3000"/>
        <c:crosses val="autoZero"/>
        <c:auto val="1"/>
        <c:lblOffset val="100"/>
        <c:baseTimeUnit val="years"/>
      </c:dateAx>
      <c:valAx>
        <c:axId val="59026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3784"/>
        <c:axId val="2707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3784"/>
        <c:axId val="270723648"/>
      </c:lineChart>
      <c:dateAx>
        <c:axId val="59026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723648"/>
        <c:crosses val="autoZero"/>
        <c:auto val="1"/>
        <c:lblOffset val="100"/>
        <c:baseTimeUnit val="years"/>
      </c:dateAx>
      <c:valAx>
        <c:axId val="2707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3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24432"/>
        <c:axId val="27072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24432"/>
        <c:axId val="270724824"/>
      </c:lineChart>
      <c:dateAx>
        <c:axId val="27072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724824"/>
        <c:crosses val="autoZero"/>
        <c:auto val="1"/>
        <c:lblOffset val="100"/>
        <c:baseTimeUnit val="years"/>
      </c:dateAx>
      <c:valAx>
        <c:axId val="27072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0724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25608"/>
        <c:axId val="27072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25608"/>
        <c:axId val="270726000"/>
      </c:lineChart>
      <c:dateAx>
        <c:axId val="27072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726000"/>
        <c:crosses val="autoZero"/>
        <c:auto val="1"/>
        <c:lblOffset val="100"/>
        <c:baseTimeUnit val="years"/>
      </c:dateAx>
      <c:valAx>
        <c:axId val="27072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0725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26784"/>
        <c:axId val="27072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26784"/>
        <c:axId val="270727176"/>
      </c:lineChart>
      <c:dateAx>
        <c:axId val="27072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727176"/>
        <c:crosses val="autoZero"/>
        <c:auto val="1"/>
        <c:lblOffset val="100"/>
        <c:baseTimeUnit val="years"/>
      </c:dateAx>
      <c:valAx>
        <c:axId val="27072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072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128.6</c:v>
                </c:pt>
                <c:pt idx="2">
                  <c:v>82.1</c:v>
                </c:pt>
                <c:pt idx="3">
                  <c:v>126.4</c:v>
                </c:pt>
                <c:pt idx="4">
                  <c:v>127.9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88360"/>
        <c:axId val="31248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88360"/>
        <c:axId val="312488752"/>
      </c:lineChart>
      <c:dateAx>
        <c:axId val="31248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488752"/>
        <c:crosses val="autoZero"/>
        <c:auto val="1"/>
        <c:lblOffset val="100"/>
        <c:baseTimeUnit val="years"/>
      </c:dateAx>
      <c:valAx>
        <c:axId val="31248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488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42.3</c:v>
                </c:pt>
                <c:pt idx="1">
                  <c:v>38.4</c:v>
                </c:pt>
                <c:pt idx="2">
                  <c:v>33.5</c:v>
                </c:pt>
                <c:pt idx="3">
                  <c:v>36.799999999999997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89536"/>
        <c:axId val="31248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89536"/>
        <c:axId val="312489928"/>
      </c:lineChart>
      <c:dateAx>
        <c:axId val="3124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489928"/>
        <c:crosses val="autoZero"/>
        <c:auto val="1"/>
        <c:lblOffset val="100"/>
        <c:baseTimeUnit val="years"/>
      </c:dateAx>
      <c:valAx>
        <c:axId val="31248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48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20644</c:v>
                </c:pt>
                <c:pt idx="1">
                  <c:v>17329</c:v>
                </c:pt>
                <c:pt idx="2">
                  <c:v>15221</c:v>
                </c:pt>
                <c:pt idx="3">
                  <c:v>16732</c:v>
                </c:pt>
                <c:pt idx="4">
                  <c:v>16819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490712"/>
        <c:axId val="3124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90712"/>
        <c:axId val="312491104"/>
      </c:lineChart>
      <c:dateAx>
        <c:axId val="31249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491104"/>
        <c:crosses val="autoZero"/>
        <c:auto val="1"/>
        <c:lblOffset val="100"/>
        <c:baseTimeUnit val="years"/>
      </c:dateAx>
      <c:valAx>
        <c:axId val="3124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2490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兵庫県神戸市　和田岬駐車場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7" t="s">
        <v>134</v>
      </c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9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7222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5" t="s">
        <v>19</v>
      </c>
      <c r="NE9" s="9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15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140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3" t="s">
        <v>21</v>
      </c>
      <c r="NE10" s="104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>
      <c r="A14" s="19"/>
      <c r="B14" s="7"/>
      <c r="C14" s="8"/>
      <c r="D14" s="8"/>
      <c r="E14" s="8"/>
      <c r="F14" s="8"/>
      <c r="G14" s="8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7" t="s">
        <v>25</v>
      </c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8"/>
      <c r="MX14" s="8"/>
      <c r="MY14" s="8"/>
      <c r="MZ14" s="8"/>
      <c r="NA14" s="8"/>
      <c r="NB14" s="9"/>
      <c r="NC14" s="2"/>
      <c r="ND14" s="109" t="s">
        <v>26</v>
      </c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1"/>
    </row>
    <row r="15" spans="1:382" ht="13.5" customHeight="1">
      <c r="A15" s="2"/>
      <c r="B15" s="20"/>
      <c r="C15" s="21"/>
      <c r="D15" s="21"/>
      <c r="E15" s="21"/>
      <c r="F15" s="21"/>
      <c r="G15" s="21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21"/>
      <c r="MX15" s="21"/>
      <c r="MY15" s="21"/>
      <c r="MZ15" s="21"/>
      <c r="NA15" s="21"/>
      <c r="NB15" s="22"/>
      <c r="NC15" s="2"/>
      <c r="ND15" s="113" t="s">
        <v>130</v>
      </c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5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3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5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3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5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3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5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3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5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3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5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3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5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3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5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3"/>
      <c r="NE23" s="114"/>
      <c r="NF23" s="114"/>
      <c r="NG23" s="114"/>
      <c r="NH23" s="114"/>
      <c r="NI23" s="114"/>
      <c r="NJ23" s="114"/>
      <c r="NK23" s="114"/>
      <c r="NL23" s="114"/>
      <c r="NM23" s="114"/>
      <c r="NN23" s="114"/>
      <c r="NO23" s="114"/>
      <c r="NP23" s="114"/>
      <c r="NQ23" s="114"/>
      <c r="NR23" s="115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3"/>
      <c r="NE24" s="114"/>
      <c r="NF24" s="114"/>
      <c r="NG24" s="114"/>
      <c r="NH24" s="114"/>
      <c r="NI24" s="114"/>
      <c r="NJ24" s="114"/>
      <c r="NK24" s="114"/>
      <c r="NL24" s="114"/>
      <c r="NM24" s="114"/>
      <c r="NN24" s="114"/>
      <c r="NO24" s="114"/>
      <c r="NP24" s="114"/>
      <c r="NQ24" s="114"/>
      <c r="NR24" s="115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3"/>
      <c r="NE25" s="114"/>
      <c r="NF25" s="114"/>
      <c r="NG25" s="114"/>
      <c r="NH25" s="114"/>
      <c r="NI25" s="114"/>
      <c r="NJ25" s="114"/>
      <c r="NK25" s="114"/>
      <c r="NL25" s="114"/>
      <c r="NM25" s="114"/>
      <c r="NN25" s="114"/>
      <c r="NO25" s="114"/>
      <c r="NP25" s="114"/>
      <c r="NQ25" s="114"/>
      <c r="NR25" s="115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3"/>
      <c r="NE26" s="114"/>
      <c r="NF26" s="114"/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5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3"/>
      <c r="NE27" s="114"/>
      <c r="NF27" s="114"/>
      <c r="NG27" s="114"/>
      <c r="NH27" s="114"/>
      <c r="NI27" s="114"/>
      <c r="NJ27" s="114"/>
      <c r="NK27" s="114"/>
      <c r="NL27" s="114"/>
      <c r="NM27" s="114"/>
      <c r="NN27" s="114"/>
      <c r="NO27" s="114"/>
      <c r="NP27" s="114"/>
      <c r="NQ27" s="114"/>
      <c r="NR27" s="115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3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5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3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5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2">
        <f>データ!$B$11</f>
        <v>40909</v>
      </c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>
        <f>データ!$C$11</f>
        <v>41275</v>
      </c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>
        <f>データ!$D$11</f>
        <v>41640</v>
      </c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>
        <f>データ!$E$11</f>
        <v>42005</v>
      </c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>
        <f>データ!$F$11</f>
        <v>42370</v>
      </c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2">
        <f>データ!$B$11</f>
        <v>40909</v>
      </c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>
        <f>データ!$C$11</f>
        <v>41275</v>
      </c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>
        <f>データ!$D$11</f>
        <v>41640</v>
      </c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>
        <f>データ!$E$11</f>
        <v>42005</v>
      </c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>
        <f>データ!$F$11</f>
        <v>42370</v>
      </c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2">
        <f>データ!$B$11</f>
        <v>40909</v>
      </c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112"/>
      <c r="JO30" s="112"/>
      <c r="JP30" s="112"/>
      <c r="JQ30" s="112"/>
      <c r="JR30" s="112"/>
      <c r="JS30" s="112"/>
      <c r="JT30" s="112"/>
      <c r="JU30" s="112"/>
      <c r="JV30" s="112">
        <f>データ!$C$11</f>
        <v>41275</v>
      </c>
      <c r="JW30" s="112"/>
      <c r="JX30" s="112"/>
      <c r="JY30" s="112"/>
      <c r="JZ30" s="112"/>
      <c r="KA30" s="112"/>
      <c r="KB30" s="112"/>
      <c r="KC30" s="112"/>
      <c r="KD30" s="112"/>
      <c r="KE30" s="112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>
        <f>データ!$D$11</f>
        <v>41640</v>
      </c>
      <c r="KP30" s="112"/>
      <c r="KQ30" s="112"/>
      <c r="KR30" s="112"/>
      <c r="KS30" s="112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112"/>
      <c r="LE30" s="112"/>
      <c r="LF30" s="112"/>
      <c r="LG30" s="112"/>
      <c r="LH30" s="112">
        <f>データ!$E$11</f>
        <v>42005</v>
      </c>
      <c r="LI30" s="112"/>
      <c r="LJ30" s="112"/>
      <c r="LK30" s="112"/>
      <c r="LL30" s="112"/>
      <c r="LM30" s="112"/>
      <c r="LN30" s="112"/>
      <c r="LO30" s="112"/>
      <c r="LP30" s="112"/>
      <c r="LQ30" s="112"/>
      <c r="LR30" s="112"/>
      <c r="LS30" s="112"/>
      <c r="LT30" s="112"/>
      <c r="LU30" s="112"/>
      <c r="LV30" s="112"/>
      <c r="LW30" s="112"/>
      <c r="LX30" s="112"/>
      <c r="LY30" s="112"/>
      <c r="LZ30" s="112"/>
      <c r="MA30" s="112">
        <f>データ!$F$11</f>
        <v>42370</v>
      </c>
      <c r="MB30" s="112"/>
      <c r="MC30" s="112"/>
      <c r="MD30" s="112"/>
      <c r="ME30" s="112"/>
      <c r="MF30" s="112"/>
      <c r="MG30" s="112"/>
      <c r="MH30" s="112"/>
      <c r="MI30" s="112"/>
      <c r="MJ30" s="112"/>
      <c r="MK30" s="112"/>
      <c r="ML30" s="112"/>
      <c r="MM30" s="112"/>
      <c r="MN30" s="112"/>
      <c r="MO30" s="112"/>
      <c r="MP30" s="112"/>
      <c r="MQ30" s="112"/>
      <c r="MR30" s="112"/>
      <c r="MS30" s="112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3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5"/>
    </row>
    <row r="31" spans="1:382" ht="13.5" customHeight="1">
      <c r="A31" s="2"/>
      <c r="B31" s="23"/>
      <c r="C31" s="5"/>
      <c r="D31" s="5"/>
      <c r="E31" s="5"/>
      <c r="F31" s="5"/>
      <c r="I31" s="29"/>
      <c r="J31" s="116" t="s">
        <v>27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8"/>
      <c r="U31" s="119">
        <f>データ!Y7</f>
        <v>45.3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>
        <f>データ!Z7</f>
        <v>42.7</v>
      </c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>
        <f>データ!AA7</f>
        <v>42</v>
      </c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>
        <f>データ!AB7</f>
        <v>43.7</v>
      </c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>
        <f>データ!AC7</f>
        <v>45.7</v>
      </c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6" t="s">
        <v>27</v>
      </c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  <c r="EL31" s="119">
        <f>データ!AJ7</f>
        <v>0</v>
      </c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>
        <f>データ!AK7</f>
        <v>0</v>
      </c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>
        <f>データ!AL7</f>
        <v>0</v>
      </c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>
        <f>データ!AM7</f>
        <v>0</v>
      </c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>
        <f>データ!AN7</f>
        <v>0</v>
      </c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6" t="s">
        <v>27</v>
      </c>
      <c r="IS31" s="117"/>
      <c r="IT31" s="117"/>
      <c r="IU31" s="117"/>
      <c r="IV31" s="117"/>
      <c r="IW31" s="117"/>
      <c r="IX31" s="117"/>
      <c r="IY31" s="117"/>
      <c r="IZ31" s="117"/>
      <c r="JA31" s="117"/>
      <c r="JB31" s="118"/>
      <c r="JC31" s="120">
        <f>データ!DK7</f>
        <v>132.1</v>
      </c>
      <c r="JD31" s="121"/>
      <c r="JE31" s="121"/>
      <c r="JF31" s="121"/>
      <c r="JG31" s="121"/>
      <c r="JH31" s="121"/>
      <c r="JI31" s="121"/>
      <c r="JJ31" s="121"/>
      <c r="JK31" s="121"/>
      <c r="JL31" s="121"/>
      <c r="JM31" s="121"/>
      <c r="JN31" s="121"/>
      <c r="JO31" s="121"/>
      <c r="JP31" s="121"/>
      <c r="JQ31" s="121"/>
      <c r="JR31" s="121"/>
      <c r="JS31" s="121"/>
      <c r="JT31" s="121"/>
      <c r="JU31" s="122"/>
      <c r="JV31" s="120">
        <f>データ!DL7</f>
        <v>128.6</v>
      </c>
      <c r="JW31" s="121"/>
      <c r="JX31" s="121"/>
      <c r="JY31" s="121"/>
      <c r="JZ31" s="121"/>
      <c r="KA31" s="121"/>
      <c r="KB31" s="121"/>
      <c r="KC31" s="121"/>
      <c r="KD31" s="121"/>
      <c r="KE31" s="121"/>
      <c r="KF31" s="121"/>
      <c r="KG31" s="121"/>
      <c r="KH31" s="121"/>
      <c r="KI31" s="121"/>
      <c r="KJ31" s="121"/>
      <c r="KK31" s="121"/>
      <c r="KL31" s="121"/>
      <c r="KM31" s="121"/>
      <c r="KN31" s="122"/>
      <c r="KO31" s="120">
        <f>データ!DM7</f>
        <v>82.1</v>
      </c>
      <c r="KP31" s="121"/>
      <c r="KQ31" s="121"/>
      <c r="KR31" s="121"/>
      <c r="KS31" s="121"/>
      <c r="KT31" s="121"/>
      <c r="KU31" s="121"/>
      <c r="KV31" s="121"/>
      <c r="KW31" s="121"/>
      <c r="KX31" s="121"/>
      <c r="KY31" s="121"/>
      <c r="KZ31" s="121"/>
      <c r="LA31" s="121"/>
      <c r="LB31" s="121"/>
      <c r="LC31" s="121"/>
      <c r="LD31" s="121"/>
      <c r="LE31" s="121"/>
      <c r="LF31" s="121"/>
      <c r="LG31" s="122"/>
      <c r="LH31" s="120">
        <f>データ!DN7</f>
        <v>126.4</v>
      </c>
      <c r="LI31" s="121"/>
      <c r="LJ31" s="121"/>
      <c r="LK31" s="121"/>
      <c r="LL31" s="121"/>
      <c r="LM31" s="121"/>
      <c r="LN31" s="121"/>
      <c r="LO31" s="121"/>
      <c r="LP31" s="121"/>
      <c r="LQ31" s="121"/>
      <c r="LR31" s="121"/>
      <c r="LS31" s="121"/>
      <c r="LT31" s="121"/>
      <c r="LU31" s="121"/>
      <c r="LV31" s="121"/>
      <c r="LW31" s="121"/>
      <c r="LX31" s="121"/>
      <c r="LY31" s="121"/>
      <c r="LZ31" s="122"/>
      <c r="MA31" s="120">
        <f>データ!DO7</f>
        <v>127.9</v>
      </c>
      <c r="MB31" s="121"/>
      <c r="MC31" s="121"/>
      <c r="MD31" s="121"/>
      <c r="ME31" s="121"/>
      <c r="MF31" s="121"/>
      <c r="MG31" s="121"/>
      <c r="MH31" s="121"/>
      <c r="MI31" s="121"/>
      <c r="MJ31" s="121"/>
      <c r="MK31" s="121"/>
      <c r="ML31" s="121"/>
      <c r="MM31" s="121"/>
      <c r="MN31" s="121"/>
      <c r="MO31" s="121"/>
      <c r="MP31" s="121"/>
      <c r="MQ31" s="121"/>
      <c r="MR31" s="121"/>
      <c r="MS31" s="122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9" t="s">
        <v>28</v>
      </c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6" t="s">
        <v>29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119">
        <f>データ!AD7</f>
        <v>138.69999999999999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>
        <f>データ!AE7</f>
        <v>110.6</v>
      </c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>
        <f>データ!AF7</f>
        <v>118.2</v>
      </c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>
        <f>データ!AG7</f>
        <v>120.9</v>
      </c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>
        <f>データ!AH7</f>
        <v>205.8</v>
      </c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6" t="s">
        <v>29</v>
      </c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  <c r="EL32" s="119">
        <f>データ!AO7</f>
        <v>27.8</v>
      </c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>
        <f>データ!AP7</f>
        <v>30.1</v>
      </c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>
        <f>データ!AQ7</f>
        <v>26.5</v>
      </c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>
        <f>データ!AR7</f>
        <v>25.2</v>
      </c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>
        <f>データ!AS7</f>
        <v>28.8</v>
      </c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6" t="s">
        <v>29</v>
      </c>
      <c r="IS32" s="117"/>
      <c r="IT32" s="117"/>
      <c r="IU32" s="117"/>
      <c r="IV32" s="117"/>
      <c r="IW32" s="117"/>
      <c r="IX32" s="117"/>
      <c r="IY32" s="117"/>
      <c r="IZ32" s="117"/>
      <c r="JA32" s="117"/>
      <c r="JB32" s="118"/>
      <c r="JC32" s="120">
        <f>データ!DP7</f>
        <v>195.5</v>
      </c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2"/>
      <c r="JV32" s="120">
        <f>データ!DQ7</f>
        <v>199.1</v>
      </c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2"/>
      <c r="KO32" s="120">
        <f>データ!DR7</f>
        <v>191.4</v>
      </c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2"/>
      <c r="LH32" s="120">
        <f>データ!DS7</f>
        <v>194.7</v>
      </c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2"/>
      <c r="MA32" s="120">
        <f>データ!DT7</f>
        <v>193</v>
      </c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2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3" t="s">
        <v>133</v>
      </c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5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3"/>
      <c r="NE33" s="114"/>
      <c r="NF33" s="114"/>
      <c r="NG33" s="114"/>
      <c r="NH33" s="114"/>
      <c r="NI33" s="114"/>
      <c r="NJ33" s="114"/>
      <c r="NK33" s="114"/>
      <c r="NL33" s="114"/>
      <c r="NM33" s="114"/>
      <c r="NN33" s="114"/>
      <c r="NO33" s="114"/>
      <c r="NP33" s="114"/>
      <c r="NQ33" s="114"/>
      <c r="NR33" s="115"/>
    </row>
    <row r="34" spans="1:382" ht="13.5" customHeight="1">
      <c r="A34" s="2"/>
      <c r="B34" s="23"/>
      <c r="C34" s="25"/>
      <c r="D34" s="5"/>
      <c r="E34" s="5"/>
      <c r="F34" s="5"/>
      <c r="G34" s="5"/>
      <c r="H34" s="124" t="s">
        <v>30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25"/>
      <c r="DQ34" s="25"/>
      <c r="DR34" s="25"/>
      <c r="DS34" s="25"/>
      <c r="DT34" s="25"/>
      <c r="DU34" s="25"/>
      <c r="DV34" s="25"/>
      <c r="DW34" s="25"/>
      <c r="DX34" s="25"/>
      <c r="DY34" s="124" t="s">
        <v>31</v>
      </c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25"/>
      <c r="IH34" s="25"/>
      <c r="II34" s="25"/>
      <c r="IJ34" s="26"/>
      <c r="IK34" s="33"/>
      <c r="IL34" s="25"/>
      <c r="IM34" s="25"/>
      <c r="IN34" s="25"/>
      <c r="IO34" s="25"/>
      <c r="IP34" s="124" t="s">
        <v>32</v>
      </c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25"/>
      <c r="MX34" s="25"/>
      <c r="MY34" s="25"/>
      <c r="MZ34" s="25"/>
      <c r="NA34" s="25"/>
      <c r="NB34" s="26"/>
      <c r="NC34" s="2"/>
      <c r="ND34" s="113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5"/>
    </row>
    <row r="35" spans="1:382" ht="13.5" customHeight="1">
      <c r="A35" s="2"/>
      <c r="B35" s="23"/>
      <c r="C35" s="25"/>
      <c r="D35" s="5"/>
      <c r="E35" s="5"/>
      <c r="F35" s="5"/>
      <c r="G35" s="5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25"/>
      <c r="DQ35" s="25"/>
      <c r="DR35" s="25"/>
      <c r="DS35" s="25"/>
      <c r="DT35" s="25"/>
      <c r="DU35" s="25"/>
      <c r="DV35" s="25"/>
      <c r="DW35" s="25"/>
      <c r="DX35" s="25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25"/>
      <c r="IH35" s="25"/>
      <c r="II35" s="25"/>
      <c r="IJ35" s="26"/>
      <c r="IK35" s="34"/>
      <c r="IL35" s="17"/>
      <c r="IM35" s="17"/>
      <c r="IN35" s="17"/>
      <c r="IO35" s="1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7"/>
      <c r="MX35" s="17"/>
      <c r="MY35" s="17"/>
      <c r="MZ35" s="17"/>
      <c r="NA35" s="17"/>
      <c r="NB35" s="18"/>
      <c r="NC35" s="2"/>
      <c r="ND35" s="113"/>
      <c r="NE35" s="114"/>
      <c r="NF35" s="114"/>
      <c r="NG35" s="114"/>
      <c r="NH35" s="114"/>
      <c r="NI35" s="114"/>
      <c r="NJ35" s="114"/>
      <c r="NK35" s="114"/>
      <c r="NL35" s="114"/>
      <c r="NM35" s="114"/>
      <c r="NN35" s="114"/>
      <c r="NO35" s="114"/>
      <c r="NP35" s="114"/>
      <c r="NQ35" s="114"/>
      <c r="NR35" s="115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3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5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3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5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3"/>
      <c r="NE38" s="114"/>
      <c r="NF38" s="114"/>
      <c r="NG38" s="114"/>
      <c r="NH38" s="114"/>
      <c r="NI38" s="114"/>
      <c r="NJ38" s="114"/>
      <c r="NK38" s="114"/>
      <c r="NL38" s="114"/>
      <c r="NM38" s="114"/>
      <c r="NN38" s="114"/>
      <c r="NO38" s="114"/>
      <c r="NP38" s="114"/>
      <c r="NQ38" s="114"/>
      <c r="NR38" s="115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3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5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3"/>
      <c r="NE40" s="114"/>
      <c r="NF40" s="114"/>
      <c r="NG40" s="114"/>
      <c r="NH40" s="114"/>
      <c r="NI40" s="114"/>
      <c r="NJ40" s="114"/>
      <c r="NK40" s="114"/>
      <c r="NL40" s="114"/>
      <c r="NM40" s="114"/>
      <c r="NN40" s="114"/>
      <c r="NO40" s="114"/>
      <c r="NP40" s="114"/>
      <c r="NQ40" s="114"/>
      <c r="NR40" s="115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3"/>
      <c r="NE41" s="114"/>
      <c r="NF41" s="114"/>
      <c r="NG41" s="114"/>
      <c r="NH41" s="114"/>
      <c r="NI41" s="114"/>
      <c r="NJ41" s="114"/>
      <c r="NK41" s="114"/>
      <c r="NL41" s="114"/>
      <c r="NM41" s="114"/>
      <c r="NN41" s="114"/>
      <c r="NO41" s="114"/>
      <c r="NP41" s="114"/>
      <c r="NQ41" s="114"/>
      <c r="NR41" s="115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3"/>
      <c r="NE42" s="114"/>
      <c r="NF42" s="114"/>
      <c r="NG42" s="114"/>
      <c r="NH42" s="114"/>
      <c r="NI42" s="114"/>
      <c r="NJ42" s="114"/>
      <c r="NK42" s="114"/>
      <c r="NL42" s="114"/>
      <c r="NM42" s="114"/>
      <c r="NN42" s="114"/>
      <c r="NO42" s="114"/>
      <c r="NP42" s="114"/>
      <c r="NQ42" s="114"/>
      <c r="NR42" s="115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3"/>
      <c r="NE43" s="114"/>
      <c r="NF43" s="114"/>
      <c r="NG43" s="114"/>
      <c r="NH43" s="114"/>
      <c r="NI43" s="114"/>
      <c r="NJ43" s="114"/>
      <c r="NK43" s="114"/>
      <c r="NL43" s="114"/>
      <c r="NM43" s="114"/>
      <c r="NN43" s="114"/>
      <c r="NO43" s="114"/>
      <c r="NP43" s="114"/>
      <c r="NQ43" s="114"/>
      <c r="NR43" s="115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3"/>
      <c r="NE44" s="114"/>
      <c r="NF44" s="114"/>
      <c r="NG44" s="114"/>
      <c r="NH44" s="114"/>
      <c r="NI44" s="114"/>
      <c r="NJ44" s="114"/>
      <c r="NK44" s="114"/>
      <c r="NL44" s="114"/>
      <c r="NM44" s="114"/>
      <c r="NN44" s="114"/>
      <c r="NO44" s="114"/>
      <c r="NP44" s="114"/>
      <c r="NQ44" s="114"/>
      <c r="NR44" s="115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3"/>
      <c r="NE45" s="114"/>
      <c r="NF45" s="114"/>
      <c r="NG45" s="114"/>
      <c r="NH45" s="114"/>
      <c r="NI45" s="114"/>
      <c r="NJ45" s="114"/>
      <c r="NK45" s="114"/>
      <c r="NL45" s="114"/>
      <c r="NM45" s="114"/>
      <c r="NN45" s="114"/>
      <c r="NO45" s="114"/>
      <c r="NP45" s="114"/>
      <c r="NQ45" s="114"/>
      <c r="NR45" s="115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3"/>
      <c r="NE46" s="114"/>
      <c r="NF46" s="114"/>
      <c r="NG46" s="114"/>
      <c r="NH46" s="114"/>
      <c r="NI46" s="114"/>
      <c r="NJ46" s="114"/>
      <c r="NK46" s="114"/>
      <c r="NL46" s="114"/>
      <c r="NM46" s="114"/>
      <c r="NN46" s="114"/>
      <c r="NO46" s="114"/>
      <c r="NP46" s="114"/>
      <c r="NQ46" s="114"/>
      <c r="NR46" s="115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3"/>
      <c r="NE47" s="114"/>
      <c r="NF47" s="114"/>
      <c r="NG47" s="114"/>
      <c r="NH47" s="114"/>
      <c r="NI47" s="114"/>
      <c r="NJ47" s="114"/>
      <c r="NK47" s="114"/>
      <c r="NL47" s="114"/>
      <c r="NM47" s="114"/>
      <c r="NN47" s="114"/>
      <c r="NO47" s="114"/>
      <c r="NP47" s="114"/>
      <c r="NQ47" s="114"/>
      <c r="NR47" s="115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9" t="s">
        <v>33</v>
      </c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3" t="s">
        <v>131</v>
      </c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5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3"/>
      <c r="NE50" s="114"/>
      <c r="NF50" s="114"/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5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2">
        <f>データ!$B$11</f>
        <v>40909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>
        <f>データ!$C$11</f>
        <v>41275</v>
      </c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>
        <f>データ!$D$11</f>
        <v>41640</v>
      </c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>
        <f>データ!$E$11</f>
        <v>42005</v>
      </c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>
        <f>データ!$F$11</f>
        <v>42370</v>
      </c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2">
        <f>データ!$B$11</f>
        <v>40909</v>
      </c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>
        <f>データ!$C$11</f>
        <v>41275</v>
      </c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>
        <f>データ!$D$11</f>
        <v>41640</v>
      </c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>
        <f>データ!$E$11</f>
        <v>42005</v>
      </c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>
        <f>データ!$F$11</f>
        <v>42370</v>
      </c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2">
        <f>データ!$B$11</f>
        <v>40909</v>
      </c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>
        <f>データ!$C$11</f>
        <v>41275</v>
      </c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>
        <f>データ!$D$11</f>
        <v>41640</v>
      </c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>
        <f>データ!$E$11</f>
        <v>42005</v>
      </c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>
        <f>データ!$F$11</f>
        <v>42370</v>
      </c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3"/>
      <c r="NE51" s="114"/>
      <c r="NF51" s="114"/>
      <c r="NG51" s="114"/>
      <c r="NH51" s="114"/>
      <c r="NI51" s="114"/>
      <c r="NJ51" s="114"/>
      <c r="NK51" s="114"/>
      <c r="NL51" s="114"/>
      <c r="NM51" s="114"/>
      <c r="NN51" s="114"/>
      <c r="NO51" s="114"/>
      <c r="NP51" s="114"/>
      <c r="NQ51" s="114"/>
      <c r="NR51" s="115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6" t="s">
        <v>27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8"/>
      <c r="U52" s="123">
        <f>データ!AU7</f>
        <v>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データ!AV7</f>
        <v>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データ!AW7</f>
        <v>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データ!AX7</f>
        <v>0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データ!AY7</f>
        <v>0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6" t="s">
        <v>27</v>
      </c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  <c r="EL52" s="119">
        <f>データ!BF7</f>
        <v>42.3</v>
      </c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>
        <f>データ!BG7</f>
        <v>38.4</v>
      </c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>
        <f>データ!BH7</f>
        <v>33.5</v>
      </c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>
        <f>データ!BI7</f>
        <v>36.799999999999997</v>
      </c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>
        <f>データ!BJ7</f>
        <v>37</v>
      </c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6" t="s">
        <v>27</v>
      </c>
      <c r="IS52" s="117"/>
      <c r="IT52" s="117"/>
      <c r="IU52" s="117"/>
      <c r="IV52" s="117"/>
      <c r="IW52" s="117"/>
      <c r="IX52" s="117"/>
      <c r="IY52" s="117"/>
      <c r="IZ52" s="117"/>
      <c r="JA52" s="117"/>
      <c r="JB52" s="118"/>
      <c r="JC52" s="123">
        <f>データ!BQ7</f>
        <v>20644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データ!BR7</f>
        <v>17329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データ!BS7</f>
        <v>15221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データ!BT7</f>
        <v>16732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データ!BU7</f>
        <v>16819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3"/>
      <c r="NE52" s="114"/>
      <c r="NF52" s="114"/>
      <c r="NG52" s="114"/>
      <c r="NH52" s="114"/>
      <c r="NI52" s="114"/>
      <c r="NJ52" s="114"/>
      <c r="NK52" s="114"/>
      <c r="NL52" s="114"/>
      <c r="NM52" s="114"/>
      <c r="NN52" s="114"/>
      <c r="NO52" s="114"/>
      <c r="NP52" s="114"/>
      <c r="NQ52" s="114"/>
      <c r="NR52" s="115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6" t="s">
        <v>29</v>
      </c>
      <c r="K53" s="117"/>
      <c r="L53" s="117"/>
      <c r="M53" s="117"/>
      <c r="N53" s="117"/>
      <c r="O53" s="117"/>
      <c r="P53" s="117"/>
      <c r="Q53" s="117"/>
      <c r="R53" s="117"/>
      <c r="S53" s="117"/>
      <c r="T53" s="118"/>
      <c r="U53" s="123">
        <f>データ!AZ7</f>
        <v>650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データ!BA7</f>
        <v>650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データ!BB7</f>
        <v>543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データ!BC7</f>
        <v>454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データ!BD7</f>
        <v>384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6" t="s">
        <v>29</v>
      </c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  <c r="EL53" s="119">
        <f>データ!BK7</f>
        <v>24.4</v>
      </c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>
        <f>データ!BL7</f>
        <v>24.4</v>
      </c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>
        <f>データ!BM7</f>
        <v>24.2</v>
      </c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>
        <f>データ!BN7</f>
        <v>25.5</v>
      </c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>
        <f>データ!BO7</f>
        <v>22</v>
      </c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6" t="s">
        <v>29</v>
      </c>
      <c r="IS53" s="117"/>
      <c r="IT53" s="117"/>
      <c r="IU53" s="117"/>
      <c r="IV53" s="117"/>
      <c r="IW53" s="117"/>
      <c r="IX53" s="117"/>
      <c r="IY53" s="117"/>
      <c r="IZ53" s="117"/>
      <c r="JA53" s="117"/>
      <c r="JB53" s="118"/>
      <c r="JC53" s="123">
        <f>データ!BV7</f>
        <v>40082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データ!BW7</f>
        <v>40365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データ!BX7</f>
        <v>48967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データ!BY7</f>
        <v>46827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データ!BZ7</f>
        <v>47288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3"/>
      <c r="NE53" s="114"/>
      <c r="NF53" s="114"/>
      <c r="NG53" s="114"/>
      <c r="NH53" s="114"/>
      <c r="NI53" s="114"/>
      <c r="NJ53" s="114"/>
      <c r="NK53" s="114"/>
      <c r="NL53" s="114"/>
      <c r="NM53" s="114"/>
      <c r="NN53" s="114"/>
      <c r="NO53" s="114"/>
      <c r="NP53" s="114"/>
      <c r="NQ53" s="114"/>
      <c r="NR53" s="115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3"/>
      <c r="NE54" s="114"/>
      <c r="NF54" s="114"/>
      <c r="NG54" s="114"/>
      <c r="NH54" s="114"/>
      <c r="NI54" s="114"/>
      <c r="NJ54" s="114"/>
      <c r="NK54" s="114"/>
      <c r="NL54" s="114"/>
      <c r="NM54" s="114"/>
      <c r="NN54" s="114"/>
      <c r="NO54" s="114"/>
      <c r="NP54" s="114"/>
      <c r="NQ54" s="114"/>
      <c r="NR54" s="115"/>
    </row>
    <row r="55" spans="1:382" ht="13.5" customHeight="1">
      <c r="A55" s="2"/>
      <c r="B55" s="23"/>
      <c r="C55" s="25"/>
      <c r="D55" s="5"/>
      <c r="E55" s="5"/>
      <c r="F55" s="5"/>
      <c r="G55" s="5"/>
      <c r="H55" s="124" t="s">
        <v>34</v>
      </c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25"/>
      <c r="DQ55" s="25"/>
      <c r="DR55" s="25"/>
      <c r="DS55" s="25"/>
      <c r="DT55" s="25"/>
      <c r="DU55" s="25"/>
      <c r="DV55" s="25"/>
      <c r="DW55" s="25"/>
      <c r="DX55" s="25"/>
      <c r="DY55" s="124" t="s">
        <v>35</v>
      </c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25"/>
      <c r="IH55" s="25"/>
      <c r="II55" s="25"/>
      <c r="IJ55" s="25"/>
      <c r="IK55" s="25"/>
      <c r="IL55" s="25"/>
      <c r="IM55" s="25"/>
      <c r="IN55" s="25"/>
      <c r="IO55" s="25"/>
      <c r="IP55" s="124" t="s">
        <v>36</v>
      </c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5"/>
      <c r="MX55" s="5"/>
      <c r="MY55" s="5"/>
      <c r="MZ55" s="25"/>
      <c r="NA55" s="25"/>
      <c r="NB55" s="24"/>
      <c r="NC55" s="2"/>
      <c r="ND55" s="113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5"/>
    </row>
    <row r="56" spans="1:382" ht="13.5" customHeight="1">
      <c r="A56" s="2"/>
      <c r="B56" s="23"/>
      <c r="C56" s="25"/>
      <c r="D56" s="5"/>
      <c r="E56" s="5"/>
      <c r="F56" s="5"/>
      <c r="G56" s="5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25"/>
      <c r="DQ56" s="25"/>
      <c r="DR56" s="25"/>
      <c r="DS56" s="25"/>
      <c r="DT56" s="25"/>
      <c r="DU56" s="25"/>
      <c r="DV56" s="25"/>
      <c r="DW56" s="25"/>
      <c r="DX56" s="25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25"/>
      <c r="IH56" s="25"/>
      <c r="II56" s="25"/>
      <c r="IJ56" s="25"/>
      <c r="IK56" s="25"/>
      <c r="IL56" s="25"/>
      <c r="IM56" s="25"/>
      <c r="IN56" s="25"/>
      <c r="IO56" s="25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5"/>
      <c r="MX56" s="5"/>
      <c r="MY56" s="5"/>
      <c r="MZ56" s="25"/>
      <c r="NA56" s="25"/>
      <c r="NB56" s="24"/>
      <c r="NC56" s="2"/>
      <c r="ND56" s="113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5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3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5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3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5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3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5"/>
    </row>
    <row r="60" spans="1:382" ht="13.5" customHeight="1">
      <c r="A60" s="24"/>
      <c r="B60" s="20"/>
      <c r="C60" s="21"/>
      <c r="D60" s="21"/>
      <c r="E60" s="21"/>
      <c r="F60" s="21"/>
      <c r="G60" s="21"/>
      <c r="H60" s="107" t="s">
        <v>37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21"/>
      <c r="MX60" s="21"/>
      <c r="MY60" s="21"/>
      <c r="MZ60" s="21"/>
      <c r="NA60" s="21"/>
      <c r="NB60" s="22"/>
      <c r="NC60" s="2"/>
      <c r="ND60" s="113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5"/>
    </row>
    <row r="61" spans="1:382" ht="13.5" customHeight="1">
      <c r="A61" s="24"/>
      <c r="B61" s="20"/>
      <c r="C61" s="21"/>
      <c r="D61" s="21"/>
      <c r="E61" s="21"/>
      <c r="F61" s="21"/>
      <c r="G61" s="21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21"/>
      <c r="MX61" s="21"/>
      <c r="MY61" s="21"/>
      <c r="MZ61" s="21"/>
      <c r="NA61" s="21"/>
      <c r="NB61" s="22"/>
      <c r="NC61" s="2"/>
      <c r="ND61" s="113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5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3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5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8" t="s">
        <v>38</v>
      </c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3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5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9" t="s">
        <v>39</v>
      </c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3" t="s">
        <v>132</v>
      </c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5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9">
        <f>データ!CM7</f>
        <v>0</v>
      </c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1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3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5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2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4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3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5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2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4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3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5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5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7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3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5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3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5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8" t="s">
        <v>40</v>
      </c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3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5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3"/>
      <c r="NE73" s="114"/>
      <c r="NF73" s="114"/>
      <c r="NG73" s="114"/>
      <c r="NH73" s="114"/>
      <c r="NI73" s="114"/>
      <c r="NJ73" s="114"/>
      <c r="NK73" s="114"/>
      <c r="NL73" s="114"/>
      <c r="NM73" s="114"/>
      <c r="NN73" s="114"/>
      <c r="NO73" s="114"/>
      <c r="NP73" s="114"/>
      <c r="NQ73" s="114"/>
      <c r="NR73" s="115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3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5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3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5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8">
        <f>データ!$B$11</f>
        <v>40909</v>
      </c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40"/>
      <c r="AG76" s="138">
        <f>データ!$C$11</f>
        <v>41275</v>
      </c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40"/>
      <c r="AV76" s="138">
        <f>データ!$D$11</f>
        <v>41640</v>
      </c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40"/>
      <c r="BK76" s="138">
        <f>データ!$E$11</f>
        <v>42005</v>
      </c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40"/>
      <c r="BZ76" s="138">
        <f>データ!$F$11</f>
        <v>42370</v>
      </c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40"/>
      <c r="CO76" s="5"/>
      <c r="CP76" s="5"/>
      <c r="CQ76" s="5"/>
      <c r="CR76" s="5"/>
      <c r="CS76" s="5"/>
      <c r="CT76" s="5"/>
      <c r="CU76" s="5"/>
      <c r="CV76" s="129">
        <f>データ!CN7</f>
        <v>430644</v>
      </c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1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8">
        <f>データ!$B$11</f>
        <v>40909</v>
      </c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40"/>
      <c r="HA76" s="138">
        <f>データ!$C$11</f>
        <v>41275</v>
      </c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40"/>
      <c r="HP76" s="138">
        <f>データ!$D$11</f>
        <v>41640</v>
      </c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40"/>
      <c r="IE76" s="138">
        <f>データ!$E$11</f>
        <v>42005</v>
      </c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40"/>
      <c r="IT76" s="138">
        <f>データ!$F$11</f>
        <v>42370</v>
      </c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40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8">
        <f>データ!$B$11</f>
        <v>40909</v>
      </c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40"/>
      <c r="KP76" s="138">
        <f>データ!$C$11</f>
        <v>41275</v>
      </c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40"/>
      <c r="LE76" s="138">
        <f>データ!$D$11</f>
        <v>41640</v>
      </c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39"/>
      <c r="LR76" s="139"/>
      <c r="LS76" s="140"/>
      <c r="LT76" s="138">
        <f>データ!$E$11</f>
        <v>42005</v>
      </c>
      <c r="LU76" s="139"/>
      <c r="LV76" s="139"/>
      <c r="LW76" s="139"/>
      <c r="LX76" s="139"/>
      <c r="LY76" s="139"/>
      <c r="LZ76" s="139"/>
      <c r="MA76" s="139"/>
      <c r="MB76" s="139"/>
      <c r="MC76" s="139"/>
      <c r="MD76" s="139"/>
      <c r="ME76" s="139"/>
      <c r="MF76" s="139"/>
      <c r="MG76" s="139"/>
      <c r="MH76" s="140"/>
      <c r="MI76" s="138">
        <f>データ!$F$11</f>
        <v>42370</v>
      </c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40"/>
      <c r="MX76" s="5"/>
      <c r="MY76" s="5"/>
      <c r="MZ76" s="5"/>
      <c r="NA76" s="5"/>
      <c r="NB76" s="5"/>
      <c r="NC76" s="45"/>
      <c r="ND76" s="113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5"/>
    </row>
    <row r="77" spans="1:382" ht="13.5" customHeight="1">
      <c r="A77" s="2"/>
      <c r="B77" s="23"/>
      <c r="C77" s="5"/>
      <c r="D77" s="5"/>
      <c r="E77" s="5"/>
      <c r="F77" s="5"/>
      <c r="I77" s="141" t="s">
        <v>27</v>
      </c>
      <c r="J77" s="141"/>
      <c r="K77" s="141"/>
      <c r="L77" s="141"/>
      <c r="M77" s="141"/>
      <c r="N77" s="141"/>
      <c r="O77" s="141"/>
      <c r="P77" s="141"/>
      <c r="Q77" s="141"/>
      <c r="R77" s="120" t="str">
        <f>データ!CB7</f>
        <v xml:space="preserve"> </v>
      </c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2"/>
      <c r="AG77" s="120" t="str">
        <f>データ!CC7</f>
        <v xml:space="preserve"> </v>
      </c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2"/>
      <c r="AV77" s="120" t="str">
        <f>データ!CD7</f>
        <v xml:space="preserve"> </v>
      </c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2"/>
      <c r="BK77" s="120" t="str">
        <f>データ!CE7</f>
        <v xml:space="preserve"> </v>
      </c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2"/>
      <c r="BZ77" s="120" t="str">
        <f>データ!CF7</f>
        <v xml:space="preserve"> </v>
      </c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2"/>
      <c r="CO77" s="5"/>
      <c r="CP77" s="5"/>
      <c r="CQ77" s="5"/>
      <c r="CR77" s="5"/>
      <c r="CS77" s="5"/>
      <c r="CT77" s="5"/>
      <c r="CU77" s="5"/>
      <c r="CV77" s="132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4"/>
      <c r="FY77" s="5"/>
      <c r="FZ77" s="5"/>
      <c r="GA77" s="5"/>
      <c r="GB77" s="5"/>
      <c r="GC77" s="141" t="s">
        <v>27</v>
      </c>
      <c r="GD77" s="141"/>
      <c r="GE77" s="141"/>
      <c r="GF77" s="141"/>
      <c r="GG77" s="141"/>
      <c r="GH77" s="141"/>
      <c r="GI77" s="141"/>
      <c r="GJ77" s="141"/>
      <c r="GK77" s="141"/>
      <c r="GL77" s="120" t="str">
        <f>データ!CO7</f>
        <v xml:space="preserve"> </v>
      </c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2"/>
      <c r="HA77" s="120" t="str">
        <f>データ!CP7</f>
        <v xml:space="preserve"> </v>
      </c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2"/>
      <c r="HP77" s="120" t="str">
        <f>データ!CQ7</f>
        <v xml:space="preserve"> </v>
      </c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2"/>
      <c r="IE77" s="120" t="str">
        <f>データ!CR7</f>
        <v xml:space="preserve"> </v>
      </c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2"/>
      <c r="IT77" s="120" t="str">
        <f>データ!CS7</f>
        <v xml:space="preserve"> </v>
      </c>
      <c r="IU77" s="121"/>
      <c r="IV77" s="121"/>
      <c r="IW77" s="121"/>
      <c r="IX77" s="121"/>
      <c r="IY77" s="121"/>
      <c r="IZ77" s="121"/>
      <c r="JA77" s="121"/>
      <c r="JB77" s="121"/>
      <c r="JC77" s="121"/>
      <c r="JD77" s="121"/>
      <c r="JE77" s="121"/>
      <c r="JF77" s="121"/>
      <c r="JG77" s="121"/>
      <c r="JH77" s="122"/>
      <c r="JL77" s="5"/>
      <c r="JM77" s="5"/>
      <c r="JN77" s="5"/>
      <c r="JO77" s="5"/>
      <c r="JP77" s="5"/>
      <c r="JQ77" s="5"/>
      <c r="JR77" s="141" t="s">
        <v>27</v>
      </c>
      <c r="JS77" s="141"/>
      <c r="JT77" s="141"/>
      <c r="JU77" s="141"/>
      <c r="JV77" s="141"/>
      <c r="JW77" s="141"/>
      <c r="JX77" s="141"/>
      <c r="JY77" s="141"/>
      <c r="JZ77" s="141"/>
      <c r="KA77" s="120">
        <f>データ!CZ7</f>
        <v>1005.8</v>
      </c>
      <c r="KB77" s="121"/>
      <c r="KC77" s="121"/>
      <c r="KD77" s="121"/>
      <c r="KE77" s="121"/>
      <c r="KF77" s="121"/>
      <c r="KG77" s="121"/>
      <c r="KH77" s="121"/>
      <c r="KI77" s="121"/>
      <c r="KJ77" s="121"/>
      <c r="KK77" s="121"/>
      <c r="KL77" s="121"/>
      <c r="KM77" s="121"/>
      <c r="KN77" s="121"/>
      <c r="KO77" s="122"/>
      <c r="KP77" s="120">
        <f>データ!DA7</f>
        <v>865.8</v>
      </c>
      <c r="KQ77" s="121"/>
      <c r="KR77" s="121"/>
      <c r="KS77" s="121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22"/>
      <c r="LE77" s="120">
        <f>データ!DB7</f>
        <v>733.5</v>
      </c>
      <c r="LF77" s="121"/>
      <c r="LG77" s="121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21"/>
      <c r="LS77" s="122"/>
      <c r="LT77" s="120">
        <f>データ!DC7</f>
        <v>563.20000000000005</v>
      </c>
      <c r="LU77" s="121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21"/>
      <c r="MG77" s="121"/>
      <c r="MH77" s="122"/>
      <c r="MI77" s="120">
        <f>データ!DD7</f>
        <v>410.1</v>
      </c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21"/>
      <c r="MU77" s="121"/>
      <c r="MV77" s="121"/>
      <c r="MW77" s="122"/>
      <c r="MX77" s="5"/>
      <c r="MY77" s="5"/>
      <c r="MZ77" s="5"/>
      <c r="NA77" s="5"/>
      <c r="NB77" s="5"/>
      <c r="NC77" s="45"/>
      <c r="ND77" s="113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5"/>
    </row>
    <row r="78" spans="1:382" ht="13.5" customHeight="1">
      <c r="A78" s="2"/>
      <c r="B78" s="23"/>
      <c r="C78" s="5"/>
      <c r="D78" s="5"/>
      <c r="E78" s="5"/>
      <c r="F78" s="5"/>
      <c r="I78" s="141" t="s">
        <v>29</v>
      </c>
      <c r="J78" s="141"/>
      <c r="K78" s="141"/>
      <c r="L78" s="141"/>
      <c r="M78" s="141"/>
      <c r="N78" s="141"/>
      <c r="O78" s="141"/>
      <c r="P78" s="141"/>
      <c r="Q78" s="141"/>
      <c r="R78" s="120" t="str">
        <f>データ!CG7</f>
        <v xml:space="preserve"> </v>
      </c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2"/>
      <c r="AG78" s="120" t="str">
        <f>データ!CH7</f>
        <v xml:space="preserve"> </v>
      </c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2"/>
      <c r="AV78" s="120" t="str">
        <f>データ!CI7</f>
        <v xml:space="preserve"> </v>
      </c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2"/>
      <c r="BK78" s="120" t="str">
        <f>データ!CJ7</f>
        <v xml:space="preserve"> </v>
      </c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2"/>
      <c r="BZ78" s="120" t="str">
        <f>データ!CK7</f>
        <v xml:space="preserve"> </v>
      </c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2"/>
      <c r="CO78" s="5"/>
      <c r="CP78" s="5"/>
      <c r="CQ78" s="5"/>
      <c r="CR78" s="5"/>
      <c r="CS78" s="5"/>
      <c r="CT78" s="5"/>
      <c r="CU78" s="5"/>
      <c r="CV78" s="132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4"/>
      <c r="FY78" s="5"/>
      <c r="FZ78" s="5"/>
      <c r="GA78" s="5"/>
      <c r="GB78" s="5"/>
      <c r="GC78" s="141" t="s">
        <v>29</v>
      </c>
      <c r="GD78" s="141"/>
      <c r="GE78" s="141"/>
      <c r="GF78" s="141"/>
      <c r="GG78" s="141"/>
      <c r="GH78" s="141"/>
      <c r="GI78" s="141"/>
      <c r="GJ78" s="141"/>
      <c r="GK78" s="141"/>
      <c r="GL78" s="120" t="str">
        <f>データ!CT7</f>
        <v xml:space="preserve"> </v>
      </c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2"/>
      <c r="HA78" s="120" t="str">
        <f>データ!CU7</f>
        <v xml:space="preserve"> </v>
      </c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2"/>
      <c r="HP78" s="120" t="str">
        <f>データ!CV7</f>
        <v xml:space="preserve"> </v>
      </c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2"/>
      <c r="IE78" s="120" t="str">
        <f>データ!CW7</f>
        <v xml:space="preserve"> </v>
      </c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2"/>
      <c r="IT78" s="120" t="str">
        <f>データ!CX7</f>
        <v xml:space="preserve"> </v>
      </c>
      <c r="IU78" s="121"/>
      <c r="IV78" s="121"/>
      <c r="IW78" s="121"/>
      <c r="IX78" s="121"/>
      <c r="IY78" s="121"/>
      <c r="IZ78" s="121"/>
      <c r="JA78" s="121"/>
      <c r="JB78" s="121"/>
      <c r="JC78" s="121"/>
      <c r="JD78" s="121"/>
      <c r="JE78" s="121"/>
      <c r="JF78" s="121"/>
      <c r="JG78" s="121"/>
      <c r="JH78" s="122"/>
      <c r="JL78" s="5"/>
      <c r="JM78" s="5"/>
      <c r="JN78" s="5"/>
      <c r="JO78" s="5"/>
      <c r="JP78" s="5"/>
      <c r="JQ78" s="5"/>
      <c r="JR78" s="141" t="s">
        <v>29</v>
      </c>
      <c r="JS78" s="141"/>
      <c r="JT78" s="141"/>
      <c r="JU78" s="141"/>
      <c r="JV78" s="141"/>
      <c r="JW78" s="141"/>
      <c r="JX78" s="141"/>
      <c r="JY78" s="141"/>
      <c r="JZ78" s="141"/>
      <c r="KA78" s="120">
        <f>データ!DE7</f>
        <v>543</v>
      </c>
      <c r="KB78" s="121"/>
      <c r="KC78" s="121"/>
      <c r="KD78" s="121"/>
      <c r="KE78" s="121"/>
      <c r="KF78" s="121"/>
      <c r="KG78" s="121"/>
      <c r="KH78" s="121"/>
      <c r="KI78" s="121"/>
      <c r="KJ78" s="121"/>
      <c r="KK78" s="121"/>
      <c r="KL78" s="121"/>
      <c r="KM78" s="121"/>
      <c r="KN78" s="121"/>
      <c r="KO78" s="122"/>
      <c r="KP78" s="120">
        <f>データ!DF7</f>
        <v>421.1</v>
      </c>
      <c r="KQ78" s="121"/>
      <c r="KR78" s="121"/>
      <c r="KS78" s="121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22"/>
      <c r="LE78" s="120">
        <f>データ!DG7</f>
        <v>339.7</v>
      </c>
      <c r="LF78" s="121"/>
      <c r="LG78" s="121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21"/>
      <c r="LS78" s="122"/>
      <c r="LT78" s="120">
        <f>データ!DH7</f>
        <v>269.89999999999998</v>
      </c>
      <c r="LU78" s="121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21"/>
      <c r="MG78" s="121"/>
      <c r="MH78" s="122"/>
      <c r="MI78" s="120">
        <f>データ!DI7</f>
        <v>196.2</v>
      </c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21"/>
      <c r="MU78" s="121"/>
      <c r="MV78" s="121"/>
      <c r="MW78" s="122"/>
      <c r="MX78" s="5"/>
      <c r="MY78" s="5"/>
      <c r="MZ78" s="5"/>
      <c r="NA78" s="5"/>
      <c r="NB78" s="5"/>
      <c r="NC78" s="45"/>
      <c r="ND78" s="113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5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5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7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3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5"/>
    </row>
    <row r="80" spans="1:382" ht="13.5" customHeight="1">
      <c r="A80" s="2"/>
      <c r="B80" s="23"/>
      <c r="C80" s="25"/>
      <c r="D80" s="5"/>
      <c r="E80" s="5"/>
      <c r="F80" s="5"/>
      <c r="G80" s="5"/>
      <c r="H80" s="124" t="s">
        <v>41</v>
      </c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4" t="s">
        <v>42</v>
      </c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5"/>
      <c r="JN80" s="5"/>
      <c r="JO80" s="5"/>
      <c r="JP80" s="124" t="s">
        <v>43</v>
      </c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25"/>
      <c r="NA80" s="25"/>
      <c r="NB80" s="24"/>
      <c r="NC80" s="2"/>
      <c r="ND80" s="113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5"/>
    </row>
    <row r="81" spans="1:382" ht="13.5" customHeight="1">
      <c r="A81" s="2"/>
      <c r="B81" s="23"/>
      <c r="C81" s="25"/>
      <c r="D81" s="5"/>
      <c r="E81" s="5"/>
      <c r="F81" s="5"/>
      <c r="G81" s="5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5"/>
      <c r="JN81" s="5"/>
      <c r="JO81" s="5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25"/>
      <c r="NA81" s="25"/>
      <c r="NB81" s="24"/>
      <c r="NC81" s="2"/>
      <c r="ND81" s="113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5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hfyrjHqXmRWxSX7nSJHyrDkUVutgDcUYR/wO8su54rvn8ucbn9tz7yaYd+BJJDMqexPUwup2IoWdacAkGyifow==" saltValue="1HzylegSR/DBgubnh/mLug==" spinCount="100000" sheet="1" objects="1" scenarios="1" formatCells="0" formatColumns="0" formatRows="0"/>
  <mergeCells count="213">
    <mergeCell ref="ND66:NR82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ND65:NR65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GC78:GK78"/>
    <mergeCell ref="GL78:GZ78"/>
    <mergeCell ref="IE77:IS77"/>
    <mergeCell ref="GQ52:HI52"/>
    <mergeCell ref="H60:MV61"/>
    <mergeCell ref="CV63:FW66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JC53:JU53"/>
    <mergeCell ref="JV53:KN53"/>
    <mergeCell ref="KO53:LG53"/>
    <mergeCell ref="LH53:LZ53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ND49:NR64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LH32:LZ3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FX52:GP52"/>
    <mergeCell ref="ND32:NR47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ND15:NR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HX8:JP8"/>
    <mergeCell ref="ND9:NE9"/>
    <mergeCell ref="FJ8:GX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5" t="s">
        <v>67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72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73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74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75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76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77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78</v>
      </c>
      <c r="CN4" s="151" t="s">
        <v>79</v>
      </c>
      <c r="CO4" s="142" t="s">
        <v>80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81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82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2"/>
      <c r="CN5" s="15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281000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11</v>
      </c>
      <c r="H6" s="61" t="str">
        <f>SUBSTITUTE(H8,"　","")</f>
        <v>兵庫県神戸市</v>
      </c>
      <c r="I6" s="61" t="str">
        <f t="shared" si="1"/>
        <v>和田岬駐車場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15</v>
      </c>
      <c r="S6" s="63" t="str">
        <f t="shared" si="1"/>
        <v>駅</v>
      </c>
      <c r="T6" s="63" t="str">
        <f t="shared" si="1"/>
        <v>無</v>
      </c>
      <c r="U6" s="64">
        <f t="shared" si="1"/>
        <v>7222</v>
      </c>
      <c r="V6" s="64">
        <f t="shared" si="1"/>
        <v>140</v>
      </c>
      <c r="W6" s="64">
        <f t="shared" si="1"/>
        <v>300</v>
      </c>
      <c r="X6" s="63" t="str">
        <f t="shared" si="1"/>
        <v>代行制</v>
      </c>
      <c r="Y6" s="65">
        <f>IF(Y8="-",NA(),Y8)</f>
        <v>45.3</v>
      </c>
      <c r="Z6" s="65">
        <f t="shared" ref="Z6:AH6" si="2">IF(Z8="-",NA(),Z8)</f>
        <v>42.7</v>
      </c>
      <c r="AA6" s="65">
        <f t="shared" si="2"/>
        <v>42</v>
      </c>
      <c r="AB6" s="65">
        <f t="shared" si="2"/>
        <v>43.7</v>
      </c>
      <c r="AC6" s="65">
        <f t="shared" si="2"/>
        <v>45.7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42.3</v>
      </c>
      <c r="BG6" s="65">
        <f t="shared" ref="BG6:BO6" si="5">IF(BG8="-",NA(),BG8)</f>
        <v>38.4</v>
      </c>
      <c r="BH6" s="65">
        <f t="shared" si="5"/>
        <v>33.5</v>
      </c>
      <c r="BI6" s="65">
        <f t="shared" si="5"/>
        <v>36.799999999999997</v>
      </c>
      <c r="BJ6" s="65">
        <f t="shared" si="5"/>
        <v>37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20644</v>
      </c>
      <c r="BR6" s="66">
        <f t="shared" ref="BR6:BZ6" si="6">IF(BR8="-",NA(),BR8)</f>
        <v>17329</v>
      </c>
      <c r="BS6" s="66">
        <f t="shared" si="6"/>
        <v>15221</v>
      </c>
      <c r="BT6" s="66">
        <f t="shared" si="6"/>
        <v>16732</v>
      </c>
      <c r="BU6" s="66">
        <f t="shared" si="6"/>
        <v>16819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430644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1005.8</v>
      </c>
      <c r="DA6" s="65">
        <f t="shared" ref="DA6:DI6" si="8">IF(DA8="-",NA(),DA8)</f>
        <v>865.8</v>
      </c>
      <c r="DB6" s="65">
        <f t="shared" si="8"/>
        <v>733.5</v>
      </c>
      <c r="DC6" s="65">
        <f t="shared" si="8"/>
        <v>563.20000000000005</v>
      </c>
      <c r="DD6" s="65">
        <f t="shared" si="8"/>
        <v>410.1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132.1</v>
      </c>
      <c r="DL6" s="65">
        <f t="shared" ref="DL6:DT6" si="9">IF(DL8="-",NA(),DL8)</f>
        <v>128.6</v>
      </c>
      <c r="DM6" s="65">
        <f t="shared" si="9"/>
        <v>82.1</v>
      </c>
      <c r="DN6" s="65">
        <f t="shared" si="9"/>
        <v>126.4</v>
      </c>
      <c r="DO6" s="65">
        <f t="shared" si="9"/>
        <v>127.9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281000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11</v>
      </c>
      <c r="H7" s="61" t="str">
        <f t="shared" si="10"/>
        <v>兵庫県　神戸市</v>
      </c>
      <c r="I7" s="61" t="str">
        <f t="shared" si="10"/>
        <v>和田岬駐車場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15</v>
      </c>
      <c r="S7" s="63" t="str">
        <f t="shared" si="10"/>
        <v>駅</v>
      </c>
      <c r="T7" s="63" t="str">
        <f t="shared" si="10"/>
        <v>無</v>
      </c>
      <c r="U7" s="64">
        <f t="shared" si="10"/>
        <v>7222</v>
      </c>
      <c r="V7" s="64">
        <f t="shared" si="10"/>
        <v>140</v>
      </c>
      <c r="W7" s="64">
        <f t="shared" si="10"/>
        <v>300</v>
      </c>
      <c r="X7" s="63" t="str">
        <f t="shared" si="10"/>
        <v>代行制</v>
      </c>
      <c r="Y7" s="65">
        <f>Y8</f>
        <v>45.3</v>
      </c>
      <c r="Z7" s="65">
        <f t="shared" ref="Z7:AH7" si="11">Z8</f>
        <v>42.7</v>
      </c>
      <c r="AA7" s="65">
        <f t="shared" si="11"/>
        <v>42</v>
      </c>
      <c r="AB7" s="65">
        <f t="shared" si="11"/>
        <v>43.7</v>
      </c>
      <c r="AC7" s="65">
        <f t="shared" si="11"/>
        <v>45.7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42.3</v>
      </c>
      <c r="BG7" s="65">
        <f t="shared" ref="BG7:BO7" si="14">BG8</f>
        <v>38.4</v>
      </c>
      <c r="BH7" s="65">
        <f t="shared" si="14"/>
        <v>33.5</v>
      </c>
      <c r="BI7" s="65">
        <f t="shared" si="14"/>
        <v>36.799999999999997</v>
      </c>
      <c r="BJ7" s="65">
        <f t="shared" si="14"/>
        <v>37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20644</v>
      </c>
      <c r="BR7" s="66">
        <f t="shared" ref="BR7:BZ7" si="15">BR8</f>
        <v>17329</v>
      </c>
      <c r="BS7" s="66">
        <f t="shared" si="15"/>
        <v>15221</v>
      </c>
      <c r="BT7" s="66">
        <f t="shared" si="15"/>
        <v>16732</v>
      </c>
      <c r="BU7" s="66">
        <f t="shared" si="15"/>
        <v>16819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430644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1005.8</v>
      </c>
      <c r="DA7" s="65">
        <f t="shared" ref="DA7:DI7" si="16">DA8</f>
        <v>865.8</v>
      </c>
      <c r="DB7" s="65">
        <f t="shared" si="16"/>
        <v>733.5</v>
      </c>
      <c r="DC7" s="65">
        <f t="shared" si="16"/>
        <v>563.20000000000005</v>
      </c>
      <c r="DD7" s="65">
        <f t="shared" si="16"/>
        <v>410.1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132.1</v>
      </c>
      <c r="DL7" s="65">
        <f t="shared" ref="DL7:DT7" si="17">DL8</f>
        <v>128.6</v>
      </c>
      <c r="DM7" s="65">
        <f t="shared" si="17"/>
        <v>82.1</v>
      </c>
      <c r="DN7" s="65">
        <f t="shared" si="17"/>
        <v>126.4</v>
      </c>
      <c r="DO7" s="65">
        <f t="shared" si="17"/>
        <v>127.9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281000</v>
      </c>
      <c r="D8" s="68">
        <v>47</v>
      </c>
      <c r="E8" s="68">
        <v>14</v>
      </c>
      <c r="F8" s="68">
        <v>0</v>
      </c>
      <c r="G8" s="68">
        <v>11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15</v>
      </c>
      <c r="S8" s="70" t="s">
        <v>122</v>
      </c>
      <c r="T8" s="70" t="s">
        <v>123</v>
      </c>
      <c r="U8" s="71">
        <v>7222</v>
      </c>
      <c r="V8" s="71">
        <v>140</v>
      </c>
      <c r="W8" s="71">
        <v>300</v>
      </c>
      <c r="X8" s="70" t="s">
        <v>124</v>
      </c>
      <c r="Y8" s="72">
        <v>45.3</v>
      </c>
      <c r="Z8" s="72">
        <v>42.7</v>
      </c>
      <c r="AA8" s="72">
        <v>42</v>
      </c>
      <c r="AB8" s="72">
        <v>43.7</v>
      </c>
      <c r="AC8" s="72">
        <v>45.7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42.3</v>
      </c>
      <c r="BG8" s="72">
        <v>38.4</v>
      </c>
      <c r="BH8" s="72">
        <v>33.5</v>
      </c>
      <c r="BI8" s="72">
        <v>36.799999999999997</v>
      </c>
      <c r="BJ8" s="72">
        <v>37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20644</v>
      </c>
      <c r="BR8" s="73">
        <v>17329</v>
      </c>
      <c r="BS8" s="73">
        <v>15221</v>
      </c>
      <c r="BT8" s="74">
        <v>16732</v>
      </c>
      <c r="BU8" s="74">
        <v>16819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430644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1005.8</v>
      </c>
      <c r="DA8" s="72">
        <v>865.8</v>
      </c>
      <c r="DB8" s="72">
        <v>733.5</v>
      </c>
      <c r="DC8" s="72">
        <v>563.20000000000005</v>
      </c>
      <c r="DD8" s="72">
        <v>410.1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132.1</v>
      </c>
      <c r="DL8" s="72">
        <v>128.6</v>
      </c>
      <c r="DM8" s="72">
        <v>82.1</v>
      </c>
      <c r="DN8" s="72">
        <v>126.4</v>
      </c>
      <c r="DO8" s="72">
        <v>127.9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2018-03-20T01:53:11Z</cp:lastPrinted>
  <dcterms:created xsi:type="dcterms:W3CDTF">2018-02-09T01:50:20Z</dcterms:created>
  <dcterms:modified xsi:type="dcterms:W3CDTF">2018-03-26T02:12:19Z</dcterms:modified>
  <cp:category/>
</cp:coreProperties>
</file>