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★経営比較分析表\★ H28決算（上水・下水・電気・バス・観光・駐車場）\H300313 ★公表に向けて（観光・駐車場）\01 事業係から提出\作業用\02政令市\34広島県広島市-\"/>
    </mc:Choice>
  </mc:AlternateContent>
  <workbookProtection workbookAlgorithmName="SHA-512" workbookHashValue="5FMZr5AzjH833xRsh/jgUUaadg8f8zT6+Zty8f7wzjmPH9WYwh6gqkgsBh/T1GSzmP0s+8bANhjayKwLxVPrUw==" workbookSaltValue="iPbavwYCWUowqu+3AdqQFg==" workbookSpinCount="100000" lockStructure="1"/>
  <bookViews>
    <workbookView xWindow="240" yWindow="72" windowWidth="14940" windowHeight="7860"/>
  </bookViews>
  <sheets>
    <sheet name="法非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ML78" i="4" s="1"/>
  <c r="ED7" i="5"/>
  <c r="EC7" i="5"/>
  <c r="EB7" i="5"/>
  <c r="KV78" i="4" s="1"/>
  <c r="EA7" i="5"/>
  <c r="KH78" i="4" s="1"/>
  <c r="DZ7" i="5"/>
  <c r="DY7" i="5"/>
  <c r="DX7" i="5"/>
  <c r="DW7" i="5"/>
  <c r="KV77" i="4" s="1"/>
  <c r="DV7" i="5"/>
  <c r="DJ7" i="5"/>
  <c r="DI7" i="5"/>
  <c r="CV7" i="5"/>
  <c r="ML54" i="4" s="1"/>
  <c r="CU7" i="5"/>
  <c r="CT7" i="5"/>
  <c r="CS7" i="5"/>
  <c r="CR7" i="5"/>
  <c r="KH54" i="4" s="1"/>
  <c r="CQ7" i="5"/>
  <c r="CP7" i="5"/>
  <c r="CO7" i="5"/>
  <c r="CN7" i="5"/>
  <c r="KV53" i="4" s="1"/>
  <c r="CM7" i="5"/>
  <c r="CK7" i="5"/>
  <c r="CJ7" i="5"/>
  <c r="CI7" i="5"/>
  <c r="HV54" i="4" s="1"/>
  <c r="CH7" i="5"/>
  <c r="CG7" i="5"/>
  <c r="GT54" i="4" s="1"/>
  <c r="CF7" i="5"/>
  <c r="IX53" i="4" s="1"/>
  <c r="CE7" i="5"/>
  <c r="IJ53" i="4" s="1"/>
  <c r="CD7" i="5"/>
  <c r="CC7" i="5"/>
  <c r="CB7" i="5"/>
  <c r="BZ7" i="5"/>
  <c r="FJ54" i="4" s="1"/>
  <c r="BY7" i="5"/>
  <c r="BX7" i="5"/>
  <c r="BW7" i="5"/>
  <c r="BV7" i="5"/>
  <c r="DF54" i="4" s="1"/>
  <c r="BU7" i="5"/>
  <c r="BT7" i="5"/>
  <c r="BS7" i="5"/>
  <c r="BR7" i="5"/>
  <c r="DT53" i="4" s="1"/>
  <c r="BQ7" i="5"/>
  <c r="BO7" i="5"/>
  <c r="BV54" i="4" s="1"/>
  <c r="BN7" i="5"/>
  <c r="BH54" i="4" s="1"/>
  <c r="BM7" i="5"/>
  <c r="AT54" i="4" s="1"/>
  <c r="BL7" i="5"/>
  <c r="BK7" i="5"/>
  <c r="BJ7" i="5"/>
  <c r="BV53" i="4" s="1"/>
  <c r="BI7" i="5"/>
  <c r="BH53" i="4" s="1"/>
  <c r="BH7" i="5"/>
  <c r="BG7" i="5"/>
  <c r="BF7" i="5"/>
  <c r="R53" i="4" s="1"/>
  <c r="BD7" i="5"/>
  <c r="IX32" i="4" s="1"/>
  <c r="BC7" i="5"/>
  <c r="BB7" i="5"/>
  <c r="BA7" i="5"/>
  <c r="HH32" i="4" s="1"/>
  <c r="AZ7" i="5"/>
  <c r="GT32" i="4" s="1"/>
  <c r="AY7" i="5"/>
  <c r="AX7" i="5"/>
  <c r="AW7" i="5"/>
  <c r="AV7" i="5"/>
  <c r="HH31" i="4" s="1"/>
  <c r="AU7" i="5"/>
  <c r="AS7" i="5"/>
  <c r="AR7" i="5"/>
  <c r="AQ7" i="5"/>
  <c r="EH32" i="4" s="1"/>
  <c r="AP7" i="5"/>
  <c r="AO7" i="5"/>
  <c r="AN7" i="5"/>
  <c r="FJ31" i="4" s="1"/>
  <c r="AM7" i="5"/>
  <c r="EV31" i="4" s="1"/>
  <c r="AL7" i="5"/>
  <c r="AK7" i="5"/>
  <c r="AJ7" i="5"/>
  <c r="DF31" i="4" s="1"/>
  <c r="AH7" i="5"/>
  <c r="BV32" i="4" s="1"/>
  <c r="AG7" i="5"/>
  <c r="AF7" i="5"/>
  <c r="AE7" i="5"/>
  <c r="AF32" i="4" s="1"/>
  <c r="AD7" i="5"/>
  <c r="R32" i="4" s="1"/>
  <c r="AC7" i="5"/>
  <c r="AB7" i="5"/>
  <c r="AA7" i="5"/>
  <c r="Z7" i="5"/>
  <c r="AF31" i="4" s="1"/>
  <c r="Y7" i="5"/>
  <c r="X7" i="5"/>
  <c r="W7" i="5"/>
  <c r="V7" i="5"/>
  <c r="IC10" i="4" s="1"/>
  <c r="U7" i="5"/>
  <c r="T7" i="5"/>
  <c r="S7" i="5"/>
  <c r="R7" i="5"/>
  <c r="DU10" i="4" s="1"/>
  <c r="Q7" i="5"/>
  <c r="P7" i="5"/>
  <c r="O7" i="5"/>
  <c r="N7" i="5"/>
  <c r="M7" i="5"/>
  <c r="L7" i="5"/>
  <c r="CF8" i="4" s="1"/>
  <c r="K7" i="5"/>
  <c r="AQ8" i="4" s="1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N88" i="4" s="1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G88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I88" i="4"/>
  <c r="F88" i="4"/>
  <c r="E88" i="4"/>
  <c r="C88" i="4"/>
  <c r="LX78" i="4"/>
  <c r="LJ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LX54" i="4"/>
  <c r="LJ54" i="4"/>
  <c r="KV54" i="4"/>
  <c r="IX54" i="4"/>
  <c r="IJ54" i="4"/>
  <c r="HH54" i="4"/>
  <c r="EV54" i="4"/>
  <c r="EH54" i="4"/>
  <c r="DT54" i="4"/>
  <c r="AF54" i="4"/>
  <c r="R54" i="4"/>
  <c r="ML53" i="4"/>
  <c r="LX53" i="4"/>
  <c r="LJ53" i="4"/>
  <c r="KH53" i="4"/>
  <c r="HV53" i="4"/>
  <c r="HH53" i="4"/>
  <c r="GT53" i="4"/>
  <c r="FJ53" i="4"/>
  <c r="EV53" i="4"/>
  <c r="EH53" i="4"/>
  <c r="DF53" i="4"/>
  <c r="AT53" i="4"/>
  <c r="AF53" i="4"/>
  <c r="IJ32" i="4"/>
  <c r="HV32" i="4"/>
  <c r="FJ32" i="4"/>
  <c r="EV32" i="4"/>
  <c r="DT32" i="4"/>
  <c r="DF32" i="4"/>
  <c r="BH32" i="4"/>
  <c r="AT32" i="4"/>
  <c r="IX31" i="4"/>
  <c r="IJ31" i="4"/>
  <c r="HV31" i="4"/>
  <c r="GT31" i="4"/>
  <c r="EH31" i="4"/>
  <c r="DT31" i="4"/>
  <c r="BV31" i="4"/>
  <c r="BH31" i="4"/>
  <c r="AT31" i="4"/>
  <c r="R31" i="4"/>
  <c r="LO10" i="4"/>
  <c r="JV10" i="4"/>
  <c r="CF10" i="4"/>
  <c r="AQ10" i="4"/>
  <c r="B10" i="4"/>
  <c r="LO8" i="4"/>
  <c r="JV8" i="4"/>
  <c r="IC8" i="4"/>
  <c r="DU8" i="4"/>
  <c r="M88" i="4" l="1"/>
  <c r="IX76" i="4"/>
  <c r="ML52" i="4"/>
  <c r="IX52" i="4"/>
  <c r="BV30" i="4"/>
  <c r="BV76" i="4"/>
  <c r="FJ52" i="4"/>
  <c r="IX30" i="4"/>
  <c r="ML76" i="4"/>
  <c r="BV52" i="4"/>
  <c r="FJ30" i="4"/>
  <c r="C11" i="5"/>
  <c r="D11" i="5"/>
  <c r="E11" i="5"/>
  <c r="B11" i="5"/>
  <c r="AT76" i="4" l="1"/>
  <c r="EH52" i="4"/>
  <c r="HV30" i="4"/>
  <c r="LJ76" i="4"/>
  <c r="AT52" i="4"/>
  <c r="EH30" i="4"/>
  <c r="HV76" i="4"/>
  <c r="LJ52" i="4"/>
  <c r="AT30" i="4"/>
  <c r="HV52" i="4"/>
  <c r="HH52" i="4"/>
  <c r="AF76" i="4"/>
  <c r="DT52" i="4"/>
  <c r="HH30" i="4"/>
  <c r="DT30" i="4"/>
  <c r="KV76" i="4"/>
  <c r="AF52" i="4"/>
  <c r="AF30" i="4"/>
  <c r="HH76" i="4"/>
  <c r="KV52" i="4"/>
  <c r="GT76" i="4"/>
  <c r="GT52" i="4"/>
  <c r="DF30" i="4"/>
  <c r="R76" i="4"/>
  <c r="DF52" i="4"/>
  <c r="GT30" i="4"/>
  <c r="KH52" i="4"/>
  <c r="R30" i="4"/>
  <c r="KH76" i="4"/>
  <c r="R52" i="4"/>
  <c r="LX76" i="4"/>
  <c r="BH52" i="4"/>
  <c r="IJ76" i="4"/>
  <c r="LX52" i="4"/>
  <c r="BH30" i="4"/>
  <c r="IJ52" i="4"/>
  <c r="IJ30" i="4"/>
  <c r="BH76" i="4"/>
  <c r="EV52" i="4"/>
  <c r="EV30" i="4"/>
</calcChain>
</file>

<file path=xl/sharedStrings.xml><?xml version="1.0" encoding="utf-8"?>
<sst xmlns="http://schemas.openxmlformats.org/spreadsheetml/2006/main" count="343" uniqueCount="147">
  <si>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</si>
  <si>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</si>
  <si>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</si>
  <si>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</si>
  <si>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</si>
  <si>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</si>
  <si>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</si>
  <si>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</si>
  <si>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</si>
  <si>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</si>
  <si>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</si>
  <si>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</si>
  <si>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</si>
  <si>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</si>
  <si>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</si>
  <si>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</si>
  <si>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</si>
  <si>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</si>
  <si>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</si>
  <si>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</si>
  <si>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</si>
  <si>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</si>
  <si>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</si>
  <si>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</si>
  <si>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</si>
  <si>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</si>
  <si>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</si>
  <si>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</si>
  <si>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</si>
  <si>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</si>
  <si>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</si>
  <si>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</si>
  <si>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</si>
  <si>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</si>
  <si>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</si>
  <si>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</si>
  <si>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</si>
  <si>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</si>
  <si>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</si>
  <si>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</si>
  <si>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</si>
  <si>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</si>
  <si>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</si>
  <si>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</si>
  <si>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</si>
  <si>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</si>
  <si>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</si>
  <si>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</si>
  <si>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</si>
  <si>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</si>
  <si>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</si>
  <si>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</si>
  <si>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</si>
  <si>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</si>
  <si>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</si>
  <si>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</si>
  <si>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</si>
  <si>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</si>
  <si>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</si>
  <si>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</si>
  <si>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</si>
  <si>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</si>
  <si>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</si>
  <si>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</si>
  <si>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</si>
  <si>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</si>
  <si>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</si>
  <si>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</si>
  <si>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</si>
  <si>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</si>
  <si>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</si>
  <si>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</si>
  <si>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</si>
  <si>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</si>
  <si>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</si>
  <si>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</si>
  <si>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</si>
  <si>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</si>
  <si>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</si>
  <si>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</si>
  <si>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</si>
  <si>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</si>
  <si>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</si>
  <si>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</si>
  <si>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</si>
  <si>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</si>
  <si>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</si>
  <si>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</si>
  <si>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</si>
  <si>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</si>
  <si>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</si>
  <si>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</si>
  <si>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</si>
  <si>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</si>
  <si>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</si>
  <si>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</si>
  <si>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</si>
  <si>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</si>
  <si>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</si>
  <si>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</si>
  <si>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</si>
  <si>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</si>
  <si>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</si>
  <si>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</si>
  <si>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</si>
  <si>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</si>
  <si>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</si>
  <si>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</si>
  <si>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</si>
  <si>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</si>
  <si>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</si>
  <si>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</si>
  <si>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</si>
  <si>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</si>
  <si>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</si>
  <si>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</si>
  <si>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</si>
  <si>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</si>
  <si>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</si>
  <si>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</si>
  <si>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</si>
  <si>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</si>
  <si>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</si>
  <si>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 xml:space="preserve"> </t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</si>
  <si>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</si>
  <si>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</si>
  <si>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</si>
  <si>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>広島県　広島市</t>
  </si>
  <si>
    <t>湯の山温泉館</t>
  </si>
  <si>
    <t>法非適用</t>
  </si>
  <si>
    <t>観光施設事業</t>
  </si>
  <si>
    <t>休養宿泊施設</t>
  </si>
  <si>
    <t>Ｃ</t>
  </si>
  <si>
    <t>該当数値なし</t>
  </si>
  <si>
    <t>利用料金制</t>
  </si>
  <si>
    <t>-</t>
  </si>
  <si>
    <t>無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</si>
  <si>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</si>
  <si>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</si>
  <si>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</si>
  <si>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</si>
  <si>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</si>
  <si>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⑬施設と周辺地域の宿泊客数動向
　宿泊施設ではないため、該当数値はありません。</t>
    <rPh sb="1" eb="3">
      <t>シセツ</t>
    </rPh>
    <rPh sb="4" eb="6">
      <t>シュウヘン</t>
    </rPh>
    <rPh sb="6" eb="8">
      <t>チイキ</t>
    </rPh>
    <rPh sb="9" eb="12">
      <t>シュクハクキャク</t>
    </rPh>
    <rPh sb="12" eb="13">
      <t>スウ</t>
    </rPh>
    <rPh sb="13" eb="15">
      <t>ドウコウ</t>
    </rPh>
    <rPh sb="17" eb="19">
      <t>シュクハク</t>
    </rPh>
    <rPh sb="19" eb="21">
      <t>シセツ</t>
    </rPh>
    <rPh sb="28" eb="30">
      <t>ガイトウ</t>
    </rPh>
    <rPh sb="30" eb="32">
      <t>スウチ</t>
    </rPh>
    <phoneticPr fontId="6"/>
  </si>
  <si>
    <t>　黒字で推移していますが、収支比率はほぼ１００％に近い数値であり、今後は施設老朽化に伴う設備投資も必要と考えられるため、より一層の経営改善及び利用促進の取組を進め、施設の収益性を継続して確保していきます。</t>
    <rPh sb="1" eb="3">
      <t>クロジ</t>
    </rPh>
    <rPh sb="4" eb="6">
      <t>スイイ</t>
    </rPh>
    <rPh sb="13" eb="15">
      <t>シュウシ</t>
    </rPh>
    <rPh sb="15" eb="17">
      <t>ヒリツ</t>
    </rPh>
    <rPh sb="25" eb="26">
      <t>チカ</t>
    </rPh>
    <rPh sb="27" eb="29">
      <t>スウチ</t>
    </rPh>
    <rPh sb="62" eb="64">
      <t>イッソウ</t>
    </rPh>
    <rPh sb="65" eb="67">
      <t>ケイエイ</t>
    </rPh>
    <rPh sb="67" eb="69">
      <t>カイゼン</t>
    </rPh>
    <rPh sb="69" eb="70">
      <t>オヨ</t>
    </rPh>
    <rPh sb="71" eb="73">
      <t>リヨウ</t>
    </rPh>
    <rPh sb="73" eb="75">
      <t>ソクシン</t>
    </rPh>
    <rPh sb="76" eb="78">
      <t>トリクミ</t>
    </rPh>
    <rPh sb="79" eb="80">
      <t>スス</t>
    </rPh>
    <rPh sb="82" eb="84">
      <t>シセツ</t>
    </rPh>
    <rPh sb="85" eb="88">
      <t>シュウエキセイ</t>
    </rPh>
    <rPh sb="89" eb="91">
      <t>ケイゾク</t>
    </rPh>
    <rPh sb="93" eb="95">
      <t>カクホ</t>
    </rPh>
    <phoneticPr fontId="6"/>
  </si>
  <si>
    <t>⑧有形固定資産減価償却率
　該当数値はありません。
⑨施設の資産価値
　民有地上に設置しており、昭和48年開業後、現在では施設の老朽化が進んでいます。
⑩設備投資見込額
　今後、老朽化した機器の改修工事のため設備投資を行う見込みです。
⑪累積欠損金比率
　該当数値はありません。
⑫企業債残高対料金収入比率
　企業債残高はありません。</t>
    <rPh sb="27" eb="29">
      <t>シセツ</t>
    </rPh>
    <rPh sb="30" eb="32">
      <t>シサン</t>
    </rPh>
    <rPh sb="32" eb="34">
      <t>カチ</t>
    </rPh>
    <rPh sb="36" eb="39">
      <t>ミンユウチ</t>
    </rPh>
    <rPh sb="39" eb="40">
      <t>ジョウ</t>
    </rPh>
    <rPh sb="41" eb="43">
      <t>セッチ</t>
    </rPh>
    <rPh sb="48" eb="50">
      <t>ショウワ</t>
    </rPh>
    <rPh sb="52" eb="53">
      <t>ネン</t>
    </rPh>
    <rPh sb="53" eb="56">
      <t>カイギョウゴ</t>
    </rPh>
    <rPh sb="57" eb="59">
      <t>ゲンザイ</t>
    </rPh>
    <rPh sb="61" eb="63">
      <t>シセツ</t>
    </rPh>
    <rPh sb="64" eb="67">
      <t>ロウキュウカ</t>
    </rPh>
    <rPh sb="68" eb="69">
      <t>スス</t>
    </rPh>
    <rPh sb="77" eb="79">
      <t>セツビ</t>
    </rPh>
    <rPh sb="79" eb="81">
      <t>トウシ</t>
    </rPh>
    <rPh sb="81" eb="83">
      <t>ミコ</t>
    </rPh>
    <rPh sb="83" eb="84">
      <t>ガク</t>
    </rPh>
    <rPh sb="86" eb="88">
      <t>コンゴ</t>
    </rPh>
    <rPh sb="89" eb="92">
      <t>ロウキュウカ</t>
    </rPh>
    <rPh sb="94" eb="96">
      <t>キキ</t>
    </rPh>
    <rPh sb="97" eb="99">
      <t>カイシュウ</t>
    </rPh>
    <rPh sb="99" eb="101">
      <t>コウジ</t>
    </rPh>
    <rPh sb="104" eb="106">
      <t>セツビ</t>
    </rPh>
    <rPh sb="106" eb="108">
      <t>トウシ</t>
    </rPh>
    <rPh sb="109" eb="110">
      <t>オコナ</t>
    </rPh>
    <rPh sb="111" eb="113">
      <t>ミコ</t>
    </rPh>
    <rPh sb="141" eb="143">
      <t>キギョウ</t>
    </rPh>
    <rPh sb="143" eb="144">
      <t>サイ</t>
    </rPh>
    <rPh sb="144" eb="146">
      <t>ザンダカ</t>
    </rPh>
    <rPh sb="146" eb="147">
      <t>タイ</t>
    </rPh>
    <rPh sb="147" eb="149">
      <t>リョウキン</t>
    </rPh>
    <rPh sb="149" eb="151">
      <t>シュウニュウ</t>
    </rPh>
    <rPh sb="151" eb="153">
      <t>ヒリツ</t>
    </rPh>
    <rPh sb="155" eb="157">
      <t>キギョウ</t>
    </rPh>
    <rPh sb="157" eb="158">
      <t>サイ</t>
    </rPh>
    <rPh sb="158" eb="160">
      <t>ザンダカ</t>
    </rPh>
    <phoneticPr fontId="6"/>
  </si>
  <si>
    <t>①収益的収支比率
　類似施設平均値と同等程度であり、黒字で推移しています。
②他会計補助金比率
　他会計からの補助金はありません。
③宿泊者1人当たりの他会計補助金額、④定員稼働率
　該当数値はありません。
⑤売上高人件費比率
　平成26年度からは委託料として計上しているため、人件費数値はありません。
⑥売上高ＧＯＰ比率
　類似施設平均値を大幅に上回っており、改善傾向にあります。
⑦ＥＢＩＴＤＡ
　類似施設平均値を大幅に上回っており、数値は安定しています。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ドウトウ</t>
    </rPh>
    <rPh sb="20" eb="22">
      <t>テイド</t>
    </rPh>
    <rPh sb="26" eb="28">
      <t>クロジ</t>
    </rPh>
    <rPh sb="29" eb="31">
      <t>スイイ</t>
    </rPh>
    <rPh sb="39" eb="40">
      <t>タ</t>
    </rPh>
    <rPh sb="40" eb="42">
      <t>カイケイ</t>
    </rPh>
    <rPh sb="42" eb="45">
      <t>ホジョキン</t>
    </rPh>
    <rPh sb="45" eb="47">
      <t>ヒリツ</t>
    </rPh>
    <rPh sb="49" eb="50">
      <t>タ</t>
    </rPh>
    <rPh sb="50" eb="52">
      <t>カイケイ</t>
    </rPh>
    <rPh sb="55" eb="58">
      <t>ホジョキン</t>
    </rPh>
    <rPh sb="67" eb="70">
      <t>シュクハクシャ</t>
    </rPh>
    <rPh sb="70" eb="72">
      <t>ヒトリ</t>
    </rPh>
    <rPh sb="72" eb="73">
      <t>ア</t>
    </rPh>
    <rPh sb="76" eb="77">
      <t>タ</t>
    </rPh>
    <rPh sb="77" eb="79">
      <t>カイケイ</t>
    </rPh>
    <rPh sb="79" eb="81">
      <t>ホジョ</t>
    </rPh>
    <rPh sb="81" eb="83">
      <t>キンガク</t>
    </rPh>
    <rPh sb="85" eb="87">
      <t>テイイン</t>
    </rPh>
    <rPh sb="87" eb="89">
      <t>カドウ</t>
    </rPh>
    <rPh sb="89" eb="90">
      <t>リツ</t>
    </rPh>
    <rPh sb="92" eb="94">
      <t>ガイトウ</t>
    </rPh>
    <rPh sb="94" eb="96">
      <t>スウチ</t>
    </rPh>
    <rPh sb="105" eb="107">
      <t>ウリアゲ</t>
    </rPh>
    <rPh sb="107" eb="108">
      <t>ダカ</t>
    </rPh>
    <rPh sb="108" eb="111">
      <t>ジンケンヒ</t>
    </rPh>
    <rPh sb="111" eb="113">
      <t>ヒリツ</t>
    </rPh>
    <rPh sb="115" eb="117">
      <t>ヘイセイ</t>
    </rPh>
    <rPh sb="119" eb="120">
      <t>ネン</t>
    </rPh>
    <rPh sb="120" eb="121">
      <t>ド</t>
    </rPh>
    <rPh sb="124" eb="126">
      <t>イタク</t>
    </rPh>
    <rPh sb="126" eb="127">
      <t>リョウ</t>
    </rPh>
    <rPh sb="130" eb="132">
      <t>ケイジョウ</t>
    </rPh>
    <rPh sb="139" eb="142">
      <t>ジンケンヒ</t>
    </rPh>
    <rPh sb="142" eb="144">
      <t>スウチ</t>
    </rPh>
    <rPh sb="153" eb="155">
      <t>ウリアゲ</t>
    </rPh>
    <rPh sb="155" eb="156">
      <t>ダカ</t>
    </rPh>
    <rPh sb="159" eb="161">
      <t>ヒリツ</t>
    </rPh>
    <rPh sb="163" eb="165">
      <t>ルイジ</t>
    </rPh>
    <rPh sb="165" eb="167">
      <t>シセツ</t>
    </rPh>
    <rPh sb="167" eb="170">
      <t>ヘイキンチ</t>
    </rPh>
    <rPh sb="171" eb="173">
      <t>オオハバ</t>
    </rPh>
    <rPh sb="174" eb="176">
      <t>ウワマワ</t>
    </rPh>
    <rPh sb="181" eb="183">
      <t>カイゼン</t>
    </rPh>
    <rPh sb="183" eb="185">
      <t>ケイコウ</t>
    </rPh>
    <rPh sb="201" eb="203">
      <t>ルイジ</t>
    </rPh>
    <rPh sb="203" eb="205">
      <t>シセツ</t>
    </rPh>
    <rPh sb="205" eb="208">
      <t>ヘイキンチ</t>
    </rPh>
    <rPh sb="209" eb="211">
      <t>オオハバ</t>
    </rPh>
    <rPh sb="212" eb="214">
      <t>ウワマワ</t>
    </rPh>
    <rPh sb="219" eb="221">
      <t>スウチ</t>
    </rPh>
    <rPh sb="222" eb="224">
      <t>アンテイ</t>
    </rPh>
    <phoneticPr fontId="6"/>
  </si>
  <si>
    <t>非設置</t>
    <rPh sb="0" eb="1">
      <t>ヒ</t>
    </rPh>
    <rPh sb="1" eb="3">
      <t>セッチ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</si>
</sst>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49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0" fontId="7" fillId="0" borderId="0" xfId="1" applyFont="1" applyBorder="1" applyProtection="1">
      <alignment vertical="center"/>
      <protection hidden="1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1" fontId="0" fillId="0" borderId="5" xfId="2" applyNumberFormat="1" applyFont="1" applyBorder="1" applyAlignment="1">
      <alignment vertical="center" shrinkToFit="1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7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416688"/>
        <c:axId val="58983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2-44E6-AC5D-23E41C8D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7416688"/>
        <c:axId val="589836320"/>
      </c:lineChart>
      <c:dateAx>
        <c:axId val="657416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836320"/>
        <c:crosses val="autoZero"/>
        <c:auto val="1"/>
        <c:lblOffset val="100"/>
        <c:baseTimeUnit val="years"/>
      </c:dateAx>
      <c:valAx>
        <c:axId val="589836320"/>
        <c:scaling>
          <c:orientation val="minMax"/>
          <c:max val="10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6574166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37104"/>
        <c:axId val="589837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23.1</c:v>
                </c:pt>
                <c:pt idx="1">
                  <c:v>24.3</c:v>
                </c:pt>
                <c:pt idx="2">
                  <c:v>22.4</c:v>
                </c:pt>
                <c:pt idx="3">
                  <c:v>20.3</c:v>
                </c:pt>
                <c:pt idx="4">
                  <c:v>39.6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6E-4C24-ABF8-3CAE543F9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37104"/>
        <c:axId val="589837496"/>
      </c:lineChart>
      <c:dateAx>
        <c:axId val="58983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837496"/>
        <c:crosses val="autoZero"/>
        <c:auto val="1"/>
        <c:lblOffset val="100"/>
        <c:baseTimeUnit val="years"/>
      </c:dateAx>
      <c:valAx>
        <c:axId val="589837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89837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127.5</c:v>
                </c:pt>
                <c:pt idx="1">
                  <c:v>118.4</c:v>
                </c:pt>
                <c:pt idx="2">
                  <c:v>95.6</c:v>
                </c:pt>
                <c:pt idx="3">
                  <c:v>110.2</c:v>
                </c:pt>
                <c:pt idx="4">
                  <c:v>109.7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38280"/>
        <c:axId val="58983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144.6</c:v>
                </c:pt>
                <c:pt idx="1">
                  <c:v>109.4</c:v>
                </c:pt>
                <c:pt idx="2">
                  <c:v>93.6</c:v>
                </c:pt>
                <c:pt idx="3">
                  <c:v>100.3</c:v>
                </c:pt>
                <c:pt idx="4">
                  <c:v>115.3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204-42A7-AA38-4D9F5F916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38280"/>
        <c:axId val="589838672"/>
      </c:lineChart>
      <c:dateAx>
        <c:axId val="589838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838672"/>
        <c:crosses val="autoZero"/>
        <c:auto val="1"/>
        <c:lblOffset val="100"/>
        <c:baseTimeUnit val="years"/>
      </c:dateAx>
      <c:valAx>
        <c:axId val="58983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89838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3368</c:v>
                </c:pt>
                <c:pt idx="1">
                  <c:v>2238</c:v>
                </c:pt>
                <c:pt idx="2">
                  <c:v>-646</c:v>
                </c:pt>
                <c:pt idx="3">
                  <c:v>1299</c:v>
                </c:pt>
                <c:pt idx="4">
                  <c:v>1151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9839456"/>
        <c:axId val="589839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5359</c:v>
                </c:pt>
                <c:pt idx="1">
                  <c:v>-10482</c:v>
                </c:pt>
                <c:pt idx="2">
                  <c:v>-14554</c:v>
                </c:pt>
                <c:pt idx="3">
                  <c:v>-14338</c:v>
                </c:pt>
                <c:pt idx="4">
                  <c:v>-16496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8F-4157-8361-7EF1EBFF9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839456"/>
        <c:axId val="589839848"/>
      </c:lineChart>
      <c:dateAx>
        <c:axId val="58983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9839848"/>
        <c:crosses val="autoZero"/>
        <c:auto val="1"/>
        <c:lblOffset val="100"/>
        <c:baseTimeUnit val="years"/>
      </c:dateAx>
      <c:valAx>
        <c:axId val="589839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58983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8.6999999999999993</c:v>
                </c:pt>
                <c:pt idx="1">
                  <c:v>3.2</c:v>
                </c:pt>
                <c:pt idx="2">
                  <c:v>-19.8</c:v>
                </c:pt>
                <c:pt idx="3">
                  <c:v>-0.7</c:v>
                </c:pt>
                <c:pt idx="4">
                  <c:v>0.7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72384"/>
        <c:axId val="59647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-42.7</c:v>
                </c:pt>
                <c:pt idx="1">
                  <c:v>-46.9</c:v>
                </c:pt>
                <c:pt idx="2">
                  <c:v>-72.3</c:v>
                </c:pt>
                <c:pt idx="3">
                  <c:v>-60.2</c:v>
                </c:pt>
                <c:pt idx="4">
                  <c:v>-60.8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10-41A2-BD63-C8B495EE8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72384"/>
        <c:axId val="596472776"/>
      </c:lineChart>
      <c:dateAx>
        <c:axId val="59647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472776"/>
        <c:crosses val="autoZero"/>
        <c:auto val="1"/>
        <c:lblOffset val="100"/>
        <c:baseTimeUnit val="years"/>
      </c:dateAx>
      <c:valAx>
        <c:axId val="59647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472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34.200000000000003</c:v>
                </c:pt>
                <c:pt idx="1">
                  <c:v>37.6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73560"/>
        <c:axId val="5964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39</c:v>
                </c:pt>
                <c:pt idx="1">
                  <c:v>40.4</c:v>
                </c:pt>
                <c:pt idx="2">
                  <c:v>39.299999999999997</c:v>
                </c:pt>
                <c:pt idx="3">
                  <c:v>43.1</c:v>
                </c:pt>
                <c:pt idx="4">
                  <c:v>48.6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86-4AAA-A7F8-701880C72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73560"/>
        <c:axId val="596473952"/>
      </c:lineChart>
      <c:dateAx>
        <c:axId val="596473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473952"/>
        <c:crosses val="autoZero"/>
        <c:auto val="1"/>
        <c:lblOffset val="100"/>
        <c:baseTimeUnit val="years"/>
      </c:dateAx>
      <c:valAx>
        <c:axId val="5964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4735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474736"/>
        <c:axId val="596475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D3-4B97-B2AB-16A621685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6474736"/>
        <c:axId val="596475128"/>
      </c:lineChart>
      <c:dateAx>
        <c:axId val="59647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96475128"/>
        <c:crosses val="autoZero"/>
        <c:auto val="1"/>
        <c:lblOffset val="100"/>
        <c:baseTimeUnit val="years"/>
      </c:dateAx>
      <c:valAx>
        <c:axId val="596475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96474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77480"/>
        <c:axId val="17197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96.6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E3-4145-ACF7-791088E94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7480"/>
        <c:axId val="171977872"/>
      </c:lineChart>
      <c:dateAx>
        <c:axId val="171977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77872"/>
        <c:crosses val="autoZero"/>
        <c:auto val="1"/>
        <c:lblOffset val="100"/>
        <c:baseTimeUnit val="years"/>
      </c:dateAx>
      <c:valAx>
        <c:axId val="17197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977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78656"/>
        <c:axId val="171979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2D-4D24-8C85-F401E2D45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8656"/>
        <c:axId val="171979048"/>
      </c:lineChart>
      <c:dateAx>
        <c:axId val="171978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79048"/>
        <c:crosses val="autoZero"/>
        <c:auto val="1"/>
        <c:lblOffset val="100"/>
        <c:baseTimeUnit val="years"/>
      </c:dateAx>
      <c:valAx>
        <c:axId val="171979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9786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979832"/>
        <c:axId val="171980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5F-4382-BE10-EA1B9BD53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79832"/>
        <c:axId val="171980224"/>
      </c:lineChart>
      <c:dateAx>
        <c:axId val="171979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980224"/>
        <c:crosses val="autoZero"/>
        <c:auto val="1"/>
        <c:lblOffset val="100"/>
        <c:baseTimeUnit val="years"/>
      </c:dateAx>
      <c:valAx>
        <c:axId val="171980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19798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81008"/>
        <c:axId val="17198140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F-4C14-9533-C3A7B3179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982184"/>
        <c:axId val="171981792"/>
      </c:lineChart>
      <c:dateAx>
        <c:axId val="17198100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71981400"/>
        <c:crosses val="autoZero"/>
        <c:auto val="1"/>
        <c:lblOffset val="100"/>
        <c:baseTimeUnit val="years"/>
      </c:dateAx>
      <c:valAx>
        <c:axId val="17198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71981008"/>
        <c:crosses val="autoZero"/>
        <c:crossBetween val="between"/>
      </c:valAx>
      <c:valAx>
        <c:axId val="17198179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171982184"/>
        <c:crosses val="max"/>
        <c:crossBetween val="between"/>
      </c:valAx>
      <c:dateAx>
        <c:axId val="171982184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171981792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【7,439】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【△8,789】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【△17.9】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zoomScale="60" zoomScaleNormal="60" zoomScaleSheetLayoutView="70" workbookViewId="0"/>
  </sheetViews>
  <sheetFormatPr defaultColWidth="2.6640625" defaultRowHeight="13.2"/>
  <cols>
    <col min="1" max="1" width="2.6640625" style="3" customWidth="1"/>
    <col min="2" max="2" width="0.88671875" style="3" customWidth="1"/>
    <col min="3" max="371" width="0.6640625" style="3" customWidth="1"/>
    <col min="372" max="372" width="2.6640625" style="3"/>
    <col min="373" max="386" width="3.109375" style="3" customWidth="1"/>
    <col min="387" max="387" width="7.77734375" style="3" customWidth="1"/>
    <col min="388" max="16384" width="2.6640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136" t="s">
        <v>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6"/>
      <c r="BX2" s="136"/>
      <c r="BY2" s="136"/>
      <c r="BZ2" s="136"/>
      <c r="CA2" s="136"/>
      <c r="CB2" s="136"/>
      <c r="CC2" s="136"/>
      <c r="CD2" s="136"/>
      <c r="CE2" s="136"/>
      <c r="CF2" s="136"/>
      <c r="CG2" s="136"/>
      <c r="CH2" s="136"/>
      <c r="CI2" s="136"/>
      <c r="CJ2" s="136"/>
      <c r="CK2" s="136"/>
      <c r="CL2" s="136"/>
      <c r="CM2" s="136"/>
      <c r="CN2" s="136"/>
      <c r="CO2" s="136"/>
      <c r="CP2" s="136"/>
      <c r="CQ2" s="136"/>
      <c r="CR2" s="136"/>
      <c r="CS2" s="136"/>
      <c r="CT2" s="136"/>
      <c r="CU2" s="136"/>
      <c r="CV2" s="136"/>
      <c r="CW2" s="136"/>
      <c r="CX2" s="136"/>
      <c r="CY2" s="136"/>
      <c r="CZ2" s="136"/>
      <c r="DA2" s="136"/>
      <c r="DB2" s="136"/>
      <c r="DC2" s="136"/>
      <c r="DD2" s="136"/>
      <c r="DE2" s="136"/>
      <c r="DF2" s="136"/>
      <c r="DG2" s="136"/>
      <c r="DH2" s="136"/>
      <c r="DI2" s="136"/>
      <c r="DJ2" s="136"/>
      <c r="DK2" s="136"/>
      <c r="DL2" s="136"/>
      <c r="DM2" s="136"/>
      <c r="DN2" s="136"/>
      <c r="DO2" s="136"/>
      <c r="DP2" s="136"/>
      <c r="DQ2" s="136"/>
      <c r="DR2" s="136"/>
      <c r="DS2" s="136"/>
      <c r="DT2" s="136"/>
      <c r="DU2" s="136"/>
      <c r="DV2" s="136"/>
      <c r="DW2" s="136"/>
      <c r="DX2" s="136"/>
      <c r="DY2" s="136"/>
      <c r="DZ2" s="136"/>
      <c r="EA2" s="136"/>
      <c r="EB2" s="136"/>
      <c r="EC2" s="136"/>
      <c r="ED2" s="136"/>
      <c r="EE2" s="136"/>
      <c r="EF2" s="136"/>
      <c r="EG2" s="136"/>
      <c r="EH2" s="136"/>
      <c r="EI2" s="136"/>
      <c r="EJ2" s="136"/>
      <c r="EK2" s="136"/>
      <c r="EL2" s="136"/>
      <c r="EM2" s="136"/>
      <c r="EN2" s="136"/>
      <c r="EO2" s="136"/>
      <c r="EP2" s="136"/>
      <c r="EQ2" s="136"/>
      <c r="ER2" s="136"/>
      <c r="ES2" s="136"/>
      <c r="ET2" s="136"/>
      <c r="EU2" s="136"/>
      <c r="EV2" s="136"/>
      <c r="EW2" s="136"/>
      <c r="EX2" s="136"/>
      <c r="EY2" s="136"/>
      <c r="EZ2" s="136"/>
      <c r="FA2" s="136"/>
      <c r="FB2" s="136"/>
      <c r="FC2" s="136"/>
      <c r="FD2" s="136"/>
      <c r="FE2" s="136"/>
      <c r="FF2" s="136"/>
      <c r="FG2" s="136"/>
      <c r="FH2" s="136"/>
      <c r="FI2" s="136"/>
      <c r="FJ2" s="136"/>
      <c r="FK2" s="136"/>
      <c r="FL2" s="136"/>
      <c r="FM2" s="136"/>
      <c r="FN2" s="136"/>
      <c r="FO2" s="136"/>
      <c r="FP2" s="136"/>
      <c r="FQ2" s="136"/>
      <c r="FR2" s="136"/>
      <c r="FS2" s="136"/>
      <c r="FT2" s="136"/>
      <c r="FU2" s="136"/>
      <c r="FV2" s="136"/>
      <c r="FW2" s="136"/>
      <c r="FX2" s="136"/>
      <c r="FY2" s="136"/>
      <c r="FZ2" s="136"/>
      <c r="GA2" s="136"/>
      <c r="GB2" s="136"/>
      <c r="GC2" s="136"/>
      <c r="GD2" s="136"/>
      <c r="GE2" s="136"/>
      <c r="GF2" s="136"/>
      <c r="GG2" s="136"/>
      <c r="GH2" s="136"/>
      <c r="GI2" s="136"/>
      <c r="GJ2" s="136"/>
      <c r="GK2" s="136"/>
      <c r="GL2" s="136"/>
      <c r="GM2" s="136"/>
      <c r="GN2" s="136"/>
      <c r="GO2" s="136"/>
      <c r="GP2" s="136"/>
      <c r="GQ2" s="136"/>
      <c r="GR2" s="136"/>
      <c r="GS2" s="136"/>
      <c r="GT2" s="136"/>
      <c r="GU2" s="136"/>
      <c r="GV2" s="136"/>
      <c r="GW2" s="136"/>
      <c r="GX2" s="136"/>
      <c r="GY2" s="136"/>
      <c r="GZ2" s="136"/>
      <c r="HA2" s="136"/>
      <c r="HB2" s="136"/>
      <c r="HC2" s="136"/>
      <c r="HD2" s="136"/>
      <c r="HE2" s="136"/>
      <c r="HF2" s="136"/>
      <c r="HG2" s="136"/>
      <c r="HH2" s="136"/>
      <c r="HI2" s="136"/>
      <c r="HJ2" s="136"/>
      <c r="HK2" s="136"/>
      <c r="HL2" s="136"/>
      <c r="HM2" s="136"/>
      <c r="HN2" s="136"/>
      <c r="HO2" s="136"/>
      <c r="HP2" s="136"/>
      <c r="HQ2" s="136"/>
      <c r="HR2" s="136"/>
      <c r="HS2" s="136"/>
      <c r="HT2" s="136"/>
      <c r="HU2" s="136"/>
      <c r="HV2" s="136"/>
      <c r="HW2" s="136"/>
      <c r="HX2" s="136"/>
      <c r="HY2" s="136"/>
      <c r="HZ2" s="136"/>
      <c r="IA2" s="136"/>
      <c r="IB2" s="136"/>
      <c r="IC2" s="136"/>
      <c r="ID2" s="136"/>
      <c r="IE2" s="136"/>
      <c r="IF2" s="136"/>
      <c r="IG2" s="136"/>
      <c r="IH2" s="136"/>
      <c r="II2" s="136"/>
      <c r="IJ2" s="136"/>
      <c r="IK2" s="136"/>
      <c r="IL2" s="136"/>
      <c r="IM2" s="136"/>
      <c r="IN2" s="136"/>
      <c r="IO2" s="136"/>
      <c r="IP2" s="136"/>
      <c r="IQ2" s="136"/>
      <c r="IR2" s="136"/>
      <c r="IS2" s="136"/>
      <c r="IT2" s="136"/>
      <c r="IU2" s="136"/>
      <c r="IV2" s="136"/>
      <c r="IW2" s="136"/>
      <c r="IX2" s="136"/>
      <c r="IY2" s="136"/>
      <c r="IZ2" s="136"/>
      <c r="JA2" s="136"/>
      <c r="JB2" s="136"/>
      <c r="JC2" s="136"/>
      <c r="JD2" s="136"/>
      <c r="JE2" s="136"/>
      <c r="JF2" s="136"/>
      <c r="JG2" s="136"/>
      <c r="JH2" s="136"/>
      <c r="JI2" s="136"/>
      <c r="JJ2" s="136"/>
      <c r="JK2" s="136"/>
      <c r="JL2" s="136"/>
      <c r="JM2" s="136"/>
      <c r="JN2" s="136"/>
      <c r="JO2" s="136"/>
      <c r="JP2" s="136"/>
      <c r="JQ2" s="136"/>
      <c r="JR2" s="136"/>
      <c r="JS2" s="136"/>
      <c r="JT2" s="136"/>
      <c r="JU2" s="136"/>
      <c r="JV2" s="136"/>
      <c r="JW2" s="136"/>
      <c r="JX2" s="136"/>
      <c r="JY2" s="136"/>
      <c r="JZ2" s="136"/>
      <c r="KA2" s="136"/>
      <c r="KB2" s="136"/>
      <c r="KC2" s="136"/>
      <c r="KD2" s="136"/>
      <c r="KE2" s="136"/>
      <c r="KF2" s="136"/>
      <c r="KG2" s="136"/>
      <c r="KH2" s="136"/>
      <c r="KI2" s="136"/>
      <c r="KJ2" s="136"/>
      <c r="KK2" s="136"/>
      <c r="KL2" s="136"/>
      <c r="KM2" s="136"/>
      <c r="KN2" s="136"/>
      <c r="KO2" s="136"/>
      <c r="KP2" s="136"/>
      <c r="KQ2" s="136"/>
      <c r="KR2" s="136"/>
      <c r="KS2" s="136"/>
      <c r="KT2" s="136"/>
      <c r="KU2" s="136"/>
      <c r="KV2" s="136"/>
      <c r="KW2" s="136"/>
      <c r="KX2" s="136"/>
      <c r="KY2" s="136"/>
      <c r="KZ2" s="136"/>
      <c r="LA2" s="136"/>
      <c r="LB2" s="136"/>
      <c r="LC2" s="136"/>
      <c r="LD2" s="136"/>
      <c r="LE2" s="136"/>
      <c r="LF2" s="136"/>
      <c r="LG2" s="136"/>
      <c r="LH2" s="136"/>
      <c r="LI2" s="136"/>
      <c r="LJ2" s="136"/>
      <c r="LK2" s="136"/>
      <c r="LL2" s="136"/>
      <c r="LM2" s="136"/>
      <c r="LN2" s="136"/>
      <c r="LO2" s="136"/>
      <c r="LP2" s="136"/>
      <c r="LQ2" s="136"/>
      <c r="LR2" s="136"/>
      <c r="LS2" s="136"/>
      <c r="LT2" s="136"/>
      <c r="LU2" s="136"/>
      <c r="LV2" s="136"/>
      <c r="LW2" s="136"/>
      <c r="LX2" s="136"/>
      <c r="LY2" s="136"/>
      <c r="LZ2" s="136"/>
      <c r="MA2" s="136"/>
      <c r="MB2" s="136"/>
      <c r="MC2" s="136"/>
      <c r="MD2" s="136"/>
      <c r="ME2" s="136"/>
      <c r="MF2" s="136"/>
      <c r="MG2" s="136"/>
      <c r="MH2" s="136"/>
      <c r="MI2" s="136"/>
      <c r="MJ2" s="136"/>
      <c r="MK2" s="136"/>
      <c r="ML2" s="136"/>
      <c r="MM2" s="136"/>
      <c r="MN2" s="136"/>
      <c r="MO2" s="136"/>
      <c r="MP2" s="136"/>
      <c r="MQ2" s="136"/>
      <c r="MR2" s="136"/>
      <c r="MS2" s="136"/>
      <c r="MT2" s="136"/>
      <c r="MU2" s="136"/>
      <c r="MV2" s="136"/>
      <c r="MW2" s="136"/>
      <c r="MX2" s="136"/>
      <c r="MY2" s="136"/>
      <c r="MZ2" s="136"/>
      <c r="NA2" s="136"/>
      <c r="NB2" s="136"/>
      <c r="NC2" s="136"/>
      <c r="ND2" s="136"/>
      <c r="NE2" s="136"/>
      <c r="NF2" s="136"/>
      <c r="NG2" s="136"/>
      <c r="NH2" s="136"/>
      <c r="NI2" s="136"/>
      <c r="NJ2" s="136"/>
      <c r="NK2" s="136"/>
      <c r="NL2" s="136"/>
      <c r="NM2" s="136"/>
      <c r="NN2" s="136"/>
      <c r="NO2" s="136"/>
      <c r="NP2" s="136"/>
      <c r="NQ2" s="136"/>
      <c r="NR2" s="136"/>
      <c r="NS2" s="136"/>
      <c r="NT2" s="136"/>
      <c r="NU2" s="136"/>
      <c r="NV2" s="136"/>
      <c r="NW2" s="136"/>
    </row>
    <row r="3" spans="1:387" ht="9.75" customHeight="1">
      <c r="A3" s="2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6"/>
      <c r="AM3" s="136"/>
      <c r="AN3" s="136"/>
      <c r="AO3" s="136"/>
      <c r="AP3" s="136"/>
      <c r="AQ3" s="136"/>
      <c r="AR3" s="136"/>
      <c r="AS3" s="136"/>
      <c r="AT3" s="136"/>
      <c r="AU3" s="136"/>
      <c r="AV3" s="136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6"/>
      <c r="BY3" s="136"/>
      <c r="BZ3" s="136"/>
      <c r="CA3" s="136"/>
      <c r="CB3" s="136"/>
      <c r="CC3" s="136"/>
      <c r="CD3" s="136"/>
      <c r="CE3" s="136"/>
      <c r="CF3" s="136"/>
      <c r="CG3" s="136"/>
      <c r="CH3" s="136"/>
      <c r="CI3" s="136"/>
      <c r="CJ3" s="136"/>
      <c r="CK3" s="136"/>
      <c r="CL3" s="136"/>
      <c r="CM3" s="136"/>
      <c r="CN3" s="136"/>
      <c r="CO3" s="136"/>
      <c r="CP3" s="136"/>
      <c r="CQ3" s="136"/>
      <c r="CR3" s="136"/>
      <c r="CS3" s="136"/>
      <c r="CT3" s="136"/>
      <c r="CU3" s="136"/>
      <c r="CV3" s="136"/>
      <c r="CW3" s="136"/>
      <c r="CX3" s="136"/>
      <c r="CY3" s="136"/>
      <c r="CZ3" s="136"/>
      <c r="DA3" s="136"/>
      <c r="DB3" s="136"/>
      <c r="DC3" s="136"/>
      <c r="DD3" s="136"/>
      <c r="DE3" s="136"/>
      <c r="DF3" s="136"/>
      <c r="DG3" s="136"/>
      <c r="DH3" s="136"/>
      <c r="DI3" s="136"/>
      <c r="DJ3" s="136"/>
      <c r="DK3" s="136"/>
      <c r="DL3" s="136"/>
      <c r="DM3" s="136"/>
      <c r="DN3" s="136"/>
      <c r="DO3" s="136"/>
      <c r="DP3" s="136"/>
      <c r="DQ3" s="136"/>
      <c r="DR3" s="136"/>
      <c r="DS3" s="136"/>
      <c r="DT3" s="136"/>
      <c r="DU3" s="136"/>
      <c r="DV3" s="136"/>
      <c r="DW3" s="136"/>
      <c r="DX3" s="136"/>
      <c r="DY3" s="136"/>
      <c r="DZ3" s="136"/>
      <c r="EA3" s="136"/>
      <c r="EB3" s="136"/>
      <c r="EC3" s="136"/>
      <c r="ED3" s="136"/>
      <c r="EE3" s="136"/>
      <c r="EF3" s="136"/>
      <c r="EG3" s="136"/>
      <c r="EH3" s="136"/>
      <c r="EI3" s="136"/>
      <c r="EJ3" s="136"/>
      <c r="EK3" s="136"/>
      <c r="EL3" s="136"/>
      <c r="EM3" s="136"/>
      <c r="EN3" s="136"/>
      <c r="EO3" s="136"/>
      <c r="EP3" s="136"/>
      <c r="EQ3" s="136"/>
      <c r="ER3" s="136"/>
      <c r="ES3" s="136"/>
      <c r="ET3" s="136"/>
      <c r="EU3" s="136"/>
      <c r="EV3" s="136"/>
      <c r="EW3" s="136"/>
      <c r="EX3" s="136"/>
      <c r="EY3" s="136"/>
      <c r="EZ3" s="136"/>
      <c r="FA3" s="136"/>
      <c r="FB3" s="136"/>
      <c r="FC3" s="136"/>
      <c r="FD3" s="136"/>
      <c r="FE3" s="136"/>
      <c r="FF3" s="136"/>
      <c r="FG3" s="136"/>
      <c r="FH3" s="136"/>
      <c r="FI3" s="136"/>
      <c r="FJ3" s="136"/>
      <c r="FK3" s="136"/>
      <c r="FL3" s="136"/>
      <c r="FM3" s="136"/>
      <c r="FN3" s="136"/>
      <c r="FO3" s="136"/>
      <c r="FP3" s="136"/>
      <c r="FQ3" s="136"/>
      <c r="FR3" s="136"/>
      <c r="FS3" s="136"/>
      <c r="FT3" s="136"/>
      <c r="FU3" s="136"/>
      <c r="FV3" s="136"/>
      <c r="FW3" s="136"/>
      <c r="FX3" s="136"/>
      <c r="FY3" s="136"/>
      <c r="FZ3" s="136"/>
      <c r="GA3" s="136"/>
      <c r="GB3" s="136"/>
      <c r="GC3" s="136"/>
      <c r="GD3" s="136"/>
      <c r="GE3" s="136"/>
      <c r="GF3" s="136"/>
      <c r="GG3" s="136"/>
      <c r="GH3" s="136"/>
      <c r="GI3" s="136"/>
      <c r="GJ3" s="136"/>
      <c r="GK3" s="136"/>
      <c r="GL3" s="136"/>
      <c r="GM3" s="136"/>
      <c r="GN3" s="136"/>
      <c r="GO3" s="136"/>
      <c r="GP3" s="136"/>
      <c r="GQ3" s="136"/>
      <c r="GR3" s="136"/>
      <c r="GS3" s="136"/>
      <c r="GT3" s="136"/>
      <c r="GU3" s="136"/>
      <c r="GV3" s="136"/>
      <c r="GW3" s="136"/>
      <c r="GX3" s="136"/>
      <c r="GY3" s="136"/>
      <c r="GZ3" s="136"/>
      <c r="HA3" s="136"/>
      <c r="HB3" s="136"/>
      <c r="HC3" s="136"/>
      <c r="HD3" s="136"/>
      <c r="HE3" s="136"/>
      <c r="HF3" s="136"/>
      <c r="HG3" s="136"/>
      <c r="HH3" s="136"/>
      <c r="HI3" s="136"/>
      <c r="HJ3" s="136"/>
      <c r="HK3" s="136"/>
      <c r="HL3" s="136"/>
      <c r="HM3" s="136"/>
      <c r="HN3" s="136"/>
      <c r="HO3" s="136"/>
      <c r="HP3" s="136"/>
      <c r="HQ3" s="136"/>
      <c r="HR3" s="136"/>
      <c r="HS3" s="136"/>
      <c r="HT3" s="136"/>
      <c r="HU3" s="136"/>
      <c r="HV3" s="136"/>
      <c r="HW3" s="136"/>
      <c r="HX3" s="136"/>
      <c r="HY3" s="136"/>
      <c r="HZ3" s="136"/>
      <c r="IA3" s="136"/>
      <c r="IB3" s="136"/>
      <c r="IC3" s="136"/>
      <c r="ID3" s="136"/>
      <c r="IE3" s="136"/>
      <c r="IF3" s="136"/>
      <c r="IG3" s="136"/>
      <c r="IH3" s="136"/>
      <c r="II3" s="136"/>
      <c r="IJ3" s="136"/>
      <c r="IK3" s="136"/>
      <c r="IL3" s="136"/>
      <c r="IM3" s="136"/>
      <c r="IN3" s="136"/>
      <c r="IO3" s="136"/>
      <c r="IP3" s="136"/>
      <c r="IQ3" s="136"/>
      <c r="IR3" s="136"/>
      <c r="IS3" s="136"/>
      <c r="IT3" s="136"/>
      <c r="IU3" s="136"/>
      <c r="IV3" s="136"/>
      <c r="IW3" s="136"/>
      <c r="IX3" s="136"/>
      <c r="IY3" s="136"/>
      <c r="IZ3" s="136"/>
      <c r="JA3" s="136"/>
      <c r="JB3" s="136"/>
      <c r="JC3" s="136"/>
      <c r="JD3" s="136"/>
      <c r="JE3" s="136"/>
      <c r="JF3" s="136"/>
      <c r="JG3" s="136"/>
      <c r="JH3" s="136"/>
      <c r="JI3" s="136"/>
      <c r="JJ3" s="136"/>
      <c r="JK3" s="136"/>
      <c r="JL3" s="136"/>
      <c r="JM3" s="136"/>
      <c r="JN3" s="136"/>
      <c r="JO3" s="136"/>
      <c r="JP3" s="136"/>
      <c r="JQ3" s="136"/>
      <c r="JR3" s="136"/>
      <c r="JS3" s="136"/>
      <c r="JT3" s="136"/>
      <c r="JU3" s="136"/>
      <c r="JV3" s="136"/>
      <c r="JW3" s="136"/>
      <c r="JX3" s="136"/>
      <c r="JY3" s="136"/>
      <c r="JZ3" s="136"/>
      <c r="KA3" s="136"/>
      <c r="KB3" s="136"/>
      <c r="KC3" s="136"/>
      <c r="KD3" s="136"/>
      <c r="KE3" s="136"/>
      <c r="KF3" s="136"/>
      <c r="KG3" s="136"/>
      <c r="KH3" s="136"/>
      <c r="KI3" s="136"/>
      <c r="KJ3" s="136"/>
      <c r="KK3" s="136"/>
      <c r="KL3" s="136"/>
      <c r="KM3" s="136"/>
      <c r="KN3" s="136"/>
      <c r="KO3" s="136"/>
      <c r="KP3" s="136"/>
      <c r="KQ3" s="136"/>
      <c r="KR3" s="136"/>
      <c r="KS3" s="136"/>
      <c r="KT3" s="136"/>
      <c r="KU3" s="136"/>
      <c r="KV3" s="136"/>
      <c r="KW3" s="136"/>
      <c r="KX3" s="136"/>
      <c r="KY3" s="136"/>
      <c r="KZ3" s="136"/>
      <c r="LA3" s="136"/>
      <c r="LB3" s="136"/>
      <c r="LC3" s="136"/>
      <c r="LD3" s="136"/>
      <c r="LE3" s="136"/>
      <c r="LF3" s="136"/>
      <c r="LG3" s="136"/>
      <c r="LH3" s="136"/>
      <c r="LI3" s="136"/>
      <c r="LJ3" s="136"/>
      <c r="LK3" s="136"/>
      <c r="LL3" s="136"/>
      <c r="LM3" s="136"/>
      <c r="LN3" s="136"/>
      <c r="LO3" s="136"/>
      <c r="LP3" s="136"/>
      <c r="LQ3" s="136"/>
      <c r="LR3" s="136"/>
      <c r="LS3" s="136"/>
      <c r="LT3" s="136"/>
      <c r="LU3" s="136"/>
      <c r="LV3" s="136"/>
      <c r="LW3" s="136"/>
      <c r="LX3" s="136"/>
      <c r="LY3" s="136"/>
      <c r="LZ3" s="136"/>
      <c r="MA3" s="136"/>
      <c r="MB3" s="136"/>
      <c r="MC3" s="136"/>
      <c r="MD3" s="136"/>
      <c r="ME3" s="136"/>
      <c r="MF3" s="136"/>
      <c r="MG3" s="136"/>
      <c r="MH3" s="136"/>
      <c r="MI3" s="136"/>
      <c r="MJ3" s="136"/>
      <c r="MK3" s="136"/>
      <c r="ML3" s="136"/>
      <c r="MM3" s="136"/>
      <c r="MN3" s="136"/>
      <c r="MO3" s="136"/>
      <c r="MP3" s="136"/>
      <c r="MQ3" s="136"/>
      <c r="MR3" s="136"/>
      <c r="MS3" s="136"/>
      <c r="MT3" s="136"/>
      <c r="MU3" s="136"/>
      <c r="MV3" s="136"/>
      <c r="MW3" s="136"/>
      <c r="MX3" s="136"/>
      <c r="MY3" s="136"/>
      <c r="MZ3" s="136"/>
      <c r="NA3" s="136"/>
      <c r="NB3" s="136"/>
      <c r="NC3" s="136"/>
      <c r="ND3" s="136"/>
      <c r="NE3" s="136"/>
      <c r="NF3" s="136"/>
      <c r="NG3" s="136"/>
      <c r="NH3" s="136"/>
      <c r="NI3" s="136"/>
      <c r="NJ3" s="136"/>
      <c r="NK3" s="136"/>
      <c r="NL3" s="136"/>
      <c r="NM3" s="136"/>
      <c r="NN3" s="136"/>
      <c r="NO3" s="136"/>
      <c r="NP3" s="136"/>
      <c r="NQ3" s="136"/>
      <c r="NR3" s="136"/>
      <c r="NS3" s="136"/>
      <c r="NT3" s="136"/>
      <c r="NU3" s="136"/>
      <c r="NV3" s="136"/>
      <c r="NW3" s="136"/>
    </row>
    <row r="4" spans="1:387" ht="9.75" customHeight="1">
      <c r="A4" s="2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36"/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6"/>
      <c r="BI4" s="136"/>
      <c r="BJ4" s="136"/>
      <c r="BK4" s="136"/>
      <c r="BL4" s="136"/>
      <c r="BM4" s="136"/>
      <c r="BN4" s="136"/>
      <c r="BO4" s="136"/>
      <c r="BP4" s="136"/>
      <c r="BQ4" s="136"/>
      <c r="BR4" s="136"/>
      <c r="BS4" s="136"/>
      <c r="BT4" s="136"/>
      <c r="BU4" s="136"/>
      <c r="BV4" s="136"/>
      <c r="BW4" s="136"/>
      <c r="BX4" s="136"/>
      <c r="BY4" s="136"/>
      <c r="BZ4" s="136"/>
      <c r="CA4" s="136"/>
      <c r="CB4" s="136"/>
      <c r="CC4" s="136"/>
      <c r="CD4" s="136"/>
      <c r="CE4" s="136"/>
      <c r="CF4" s="136"/>
      <c r="CG4" s="136"/>
      <c r="CH4" s="136"/>
      <c r="CI4" s="136"/>
      <c r="CJ4" s="136"/>
      <c r="CK4" s="136"/>
      <c r="CL4" s="136"/>
      <c r="CM4" s="136"/>
      <c r="CN4" s="136"/>
      <c r="CO4" s="136"/>
      <c r="CP4" s="136"/>
      <c r="CQ4" s="136"/>
      <c r="CR4" s="136"/>
      <c r="CS4" s="136"/>
      <c r="CT4" s="136"/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136"/>
      <c r="DO4" s="136"/>
      <c r="DP4" s="136"/>
      <c r="DQ4" s="136"/>
      <c r="DR4" s="136"/>
      <c r="DS4" s="136"/>
      <c r="DT4" s="136"/>
      <c r="DU4" s="136"/>
      <c r="DV4" s="136"/>
      <c r="DW4" s="136"/>
      <c r="DX4" s="136"/>
      <c r="DY4" s="136"/>
      <c r="DZ4" s="136"/>
      <c r="EA4" s="136"/>
      <c r="EB4" s="136"/>
      <c r="EC4" s="136"/>
      <c r="ED4" s="136"/>
      <c r="EE4" s="136"/>
      <c r="EF4" s="136"/>
      <c r="EG4" s="136"/>
      <c r="EH4" s="136"/>
      <c r="EI4" s="136"/>
      <c r="EJ4" s="136"/>
      <c r="EK4" s="136"/>
      <c r="EL4" s="136"/>
      <c r="EM4" s="136"/>
      <c r="EN4" s="136"/>
      <c r="EO4" s="136"/>
      <c r="EP4" s="136"/>
      <c r="EQ4" s="136"/>
      <c r="ER4" s="136"/>
      <c r="ES4" s="136"/>
      <c r="ET4" s="136"/>
      <c r="EU4" s="136"/>
      <c r="EV4" s="136"/>
      <c r="EW4" s="136"/>
      <c r="EX4" s="136"/>
      <c r="EY4" s="136"/>
      <c r="EZ4" s="136"/>
      <c r="FA4" s="136"/>
      <c r="FB4" s="136"/>
      <c r="FC4" s="136"/>
      <c r="FD4" s="136"/>
      <c r="FE4" s="136"/>
      <c r="FF4" s="136"/>
      <c r="FG4" s="136"/>
      <c r="FH4" s="136"/>
      <c r="FI4" s="136"/>
      <c r="FJ4" s="136"/>
      <c r="FK4" s="136"/>
      <c r="FL4" s="136"/>
      <c r="FM4" s="136"/>
      <c r="FN4" s="136"/>
      <c r="FO4" s="136"/>
      <c r="FP4" s="136"/>
      <c r="FQ4" s="136"/>
      <c r="FR4" s="136"/>
      <c r="FS4" s="136"/>
      <c r="FT4" s="136"/>
      <c r="FU4" s="136"/>
      <c r="FV4" s="136"/>
      <c r="FW4" s="136"/>
      <c r="FX4" s="136"/>
      <c r="FY4" s="136"/>
      <c r="FZ4" s="136"/>
      <c r="GA4" s="136"/>
      <c r="GB4" s="136"/>
      <c r="GC4" s="136"/>
      <c r="GD4" s="136"/>
      <c r="GE4" s="136"/>
      <c r="GF4" s="136"/>
      <c r="GG4" s="136"/>
      <c r="GH4" s="136"/>
      <c r="GI4" s="136"/>
      <c r="GJ4" s="136"/>
      <c r="GK4" s="136"/>
      <c r="GL4" s="136"/>
      <c r="GM4" s="136"/>
      <c r="GN4" s="136"/>
      <c r="GO4" s="136"/>
      <c r="GP4" s="136"/>
      <c r="GQ4" s="136"/>
      <c r="GR4" s="136"/>
      <c r="GS4" s="136"/>
      <c r="GT4" s="136"/>
      <c r="GU4" s="136"/>
      <c r="GV4" s="136"/>
      <c r="GW4" s="136"/>
      <c r="GX4" s="136"/>
      <c r="GY4" s="136"/>
      <c r="GZ4" s="136"/>
      <c r="HA4" s="136"/>
      <c r="HB4" s="136"/>
      <c r="HC4" s="136"/>
      <c r="HD4" s="136"/>
      <c r="HE4" s="136"/>
      <c r="HF4" s="136"/>
      <c r="HG4" s="136"/>
      <c r="HH4" s="136"/>
      <c r="HI4" s="136"/>
      <c r="HJ4" s="136"/>
      <c r="HK4" s="136"/>
      <c r="HL4" s="136"/>
      <c r="HM4" s="136"/>
      <c r="HN4" s="136"/>
      <c r="HO4" s="136"/>
      <c r="HP4" s="136"/>
      <c r="HQ4" s="136"/>
      <c r="HR4" s="136"/>
      <c r="HS4" s="136"/>
      <c r="HT4" s="136"/>
      <c r="HU4" s="136"/>
      <c r="HV4" s="136"/>
      <c r="HW4" s="136"/>
      <c r="HX4" s="136"/>
      <c r="HY4" s="136"/>
      <c r="HZ4" s="136"/>
      <c r="IA4" s="136"/>
      <c r="IB4" s="136"/>
      <c r="IC4" s="136"/>
      <c r="ID4" s="136"/>
      <c r="IE4" s="136"/>
      <c r="IF4" s="136"/>
      <c r="IG4" s="136"/>
      <c r="IH4" s="136"/>
      <c r="II4" s="136"/>
      <c r="IJ4" s="136"/>
      <c r="IK4" s="136"/>
      <c r="IL4" s="136"/>
      <c r="IM4" s="136"/>
      <c r="IN4" s="136"/>
      <c r="IO4" s="136"/>
      <c r="IP4" s="136"/>
      <c r="IQ4" s="136"/>
      <c r="IR4" s="136"/>
      <c r="IS4" s="136"/>
      <c r="IT4" s="136"/>
      <c r="IU4" s="136"/>
      <c r="IV4" s="136"/>
      <c r="IW4" s="136"/>
      <c r="IX4" s="136"/>
      <c r="IY4" s="136"/>
      <c r="IZ4" s="136"/>
      <c r="JA4" s="136"/>
      <c r="JB4" s="136"/>
      <c r="JC4" s="136"/>
      <c r="JD4" s="136"/>
      <c r="JE4" s="136"/>
      <c r="JF4" s="136"/>
      <c r="JG4" s="136"/>
      <c r="JH4" s="136"/>
      <c r="JI4" s="136"/>
      <c r="JJ4" s="136"/>
      <c r="JK4" s="136"/>
      <c r="JL4" s="136"/>
      <c r="JM4" s="136"/>
      <c r="JN4" s="136"/>
      <c r="JO4" s="136"/>
      <c r="JP4" s="136"/>
      <c r="JQ4" s="136"/>
      <c r="JR4" s="136"/>
      <c r="JS4" s="136"/>
      <c r="JT4" s="136"/>
      <c r="JU4" s="136"/>
      <c r="JV4" s="136"/>
      <c r="JW4" s="136"/>
      <c r="JX4" s="136"/>
      <c r="JY4" s="136"/>
      <c r="JZ4" s="136"/>
      <c r="KA4" s="136"/>
      <c r="KB4" s="136"/>
      <c r="KC4" s="136"/>
      <c r="KD4" s="136"/>
      <c r="KE4" s="136"/>
      <c r="KF4" s="136"/>
      <c r="KG4" s="136"/>
      <c r="KH4" s="136"/>
      <c r="KI4" s="136"/>
      <c r="KJ4" s="136"/>
      <c r="KK4" s="136"/>
      <c r="KL4" s="136"/>
      <c r="KM4" s="136"/>
      <c r="KN4" s="136"/>
      <c r="KO4" s="136"/>
      <c r="KP4" s="136"/>
      <c r="KQ4" s="136"/>
      <c r="KR4" s="136"/>
      <c r="KS4" s="136"/>
      <c r="KT4" s="136"/>
      <c r="KU4" s="136"/>
      <c r="KV4" s="136"/>
      <c r="KW4" s="136"/>
      <c r="KX4" s="136"/>
      <c r="KY4" s="136"/>
      <c r="KZ4" s="136"/>
      <c r="LA4" s="136"/>
      <c r="LB4" s="136"/>
      <c r="LC4" s="136"/>
      <c r="LD4" s="136"/>
      <c r="LE4" s="136"/>
      <c r="LF4" s="136"/>
      <c r="LG4" s="136"/>
      <c r="LH4" s="136"/>
      <c r="LI4" s="136"/>
      <c r="LJ4" s="136"/>
      <c r="LK4" s="136"/>
      <c r="LL4" s="136"/>
      <c r="LM4" s="136"/>
      <c r="LN4" s="136"/>
      <c r="LO4" s="136"/>
      <c r="LP4" s="136"/>
      <c r="LQ4" s="136"/>
      <c r="LR4" s="136"/>
      <c r="LS4" s="136"/>
      <c r="LT4" s="136"/>
      <c r="LU4" s="136"/>
      <c r="LV4" s="136"/>
      <c r="LW4" s="136"/>
      <c r="LX4" s="136"/>
      <c r="LY4" s="136"/>
      <c r="LZ4" s="136"/>
      <c r="MA4" s="136"/>
      <c r="MB4" s="136"/>
      <c r="MC4" s="136"/>
      <c r="MD4" s="136"/>
      <c r="ME4" s="136"/>
      <c r="MF4" s="136"/>
      <c r="MG4" s="136"/>
      <c r="MH4" s="136"/>
      <c r="MI4" s="136"/>
      <c r="MJ4" s="136"/>
      <c r="MK4" s="136"/>
      <c r="ML4" s="136"/>
      <c r="MM4" s="136"/>
      <c r="MN4" s="136"/>
      <c r="MO4" s="136"/>
      <c r="MP4" s="136"/>
      <c r="MQ4" s="136"/>
      <c r="MR4" s="136"/>
      <c r="MS4" s="136"/>
      <c r="MT4" s="136"/>
      <c r="MU4" s="136"/>
      <c r="MV4" s="136"/>
      <c r="MW4" s="136"/>
      <c r="MX4" s="136"/>
      <c r="MY4" s="136"/>
      <c r="MZ4" s="136"/>
      <c r="NA4" s="136"/>
      <c r="NB4" s="136"/>
      <c r="NC4" s="136"/>
      <c r="ND4" s="136"/>
      <c r="NE4" s="136"/>
      <c r="NF4" s="136"/>
      <c r="NG4" s="136"/>
      <c r="NH4" s="136"/>
      <c r="NI4" s="136"/>
      <c r="NJ4" s="136"/>
      <c r="NK4" s="136"/>
      <c r="NL4" s="136"/>
      <c r="NM4" s="136"/>
      <c r="NN4" s="136"/>
      <c r="NO4" s="136"/>
      <c r="NP4" s="136"/>
      <c r="NQ4" s="136"/>
      <c r="NR4" s="136"/>
      <c r="NS4" s="136"/>
      <c r="NT4" s="136"/>
      <c r="NU4" s="136"/>
      <c r="NV4" s="136"/>
      <c r="NW4" s="136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137" t="str">
        <f>データ!H6&amp;"　"&amp;データ!I6</f>
        <v>広島県広島市　湯の山温泉館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137"/>
      <c r="CG6" s="137"/>
      <c r="CH6" s="137"/>
      <c r="CI6" s="137"/>
      <c r="CJ6" s="137"/>
      <c r="CK6" s="137"/>
      <c r="CL6" s="137"/>
      <c r="CM6" s="137"/>
      <c r="CN6" s="137"/>
      <c r="CO6" s="137"/>
      <c r="CP6" s="137"/>
      <c r="CQ6" s="137"/>
      <c r="CR6" s="137"/>
      <c r="CS6" s="137"/>
      <c r="CT6" s="137"/>
      <c r="CU6" s="137"/>
      <c r="CV6" s="137"/>
      <c r="CW6" s="137"/>
      <c r="CX6" s="137"/>
      <c r="CY6" s="137"/>
      <c r="CZ6" s="137"/>
      <c r="DA6" s="137"/>
      <c r="DB6" s="137"/>
      <c r="DC6" s="137"/>
      <c r="DD6" s="137"/>
      <c r="DE6" s="137"/>
      <c r="DF6" s="137"/>
      <c r="DG6" s="137"/>
      <c r="DH6" s="137"/>
      <c r="DI6" s="137"/>
      <c r="DJ6" s="137"/>
      <c r="DK6" s="137"/>
      <c r="DL6" s="137"/>
      <c r="DM6" s="137"/>
      <c r="DN6" s="137"/>
      <c r="DO6" s="137"/>
      <c r="DP6" s="137"/>
      <c r="DQ6" s="137"/>
      <c r="DR6" s="137"/>
      <c r="DS6" s="137"/>
      <c r="DT6" s="137"/>
      <c r="DU6" s="137"/>
      <c r="DV6" s="137"/>
      <c r="DW6" s="137"/>
      <c r="DX6" s="137"/>
      <c r="DY6" s="137"/>
      <c r="DZ6" s="137"/>
      <c r="EA6" s="137"/>
      <c r="EB6" s="137"/>
      <c r="EC6" s="137"/>
      <c r="ED6" s="137"/>
      <c r="EE6" s="137"/>
      <c r="EF6" s="137"/>
      <c r="EG6" s="137"/>
      <c r="EH6" s="137"/>
      <c r="EI6" s="137"/>
      <c r="EJ6" s="137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126" t="s">
        <v>1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8"/>
      <c r="AQ7" s="126" t="s">
        <v>2</v>
      </c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8"/>
      <c r="CF7" s="126" t="s">
        <v>3</v>
      </c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8"/>
      <c r="DU7" s="129" t="s">
        <v>4</v>
      </c>
      <c r="DV7" s="129"/>
      <c r="DW7" s="129"/>
      <c r="DX7" s="129"/>
      <c r="DY7" s="129"/>
      <c r="DZ7" s="129"/>
      <c r="EA7" s="129"/>
      <c r="EB7" s="129"/>
      <c r="EC7" s="129"/>
      <c r="ED7" s="129"/>
      <c r="EE7" s="129"/>
      <c r="EF7" s="129"/>
      <c r="EG7" s="129"/>
      <c r="EH7" s="129"/>
      <c r="EI7" s="129"/>
      <c r="EJ7" s="129"/>
      <c r="EK7" s="129"/>
      <c r="EL7" s="129"/>
      <c r="EM7" s="129"/>
      <c r="EN7" s="129"/>
      <c r="EO7" s="129"/>
      <c r="EP7" s="129"/>
      <c r="EQ7" s="129"/>
      <c r="ER7" s="129"/>
      <c r="ES7" s="129"/>
      <c r="ET7" s="129"/>
      <c r="EU7" s="129"/>
      <c r="EV7" s="129"/>
      <c r="EW7" s="129"/>
      <c r="EX7" s="129"/>
      <c r="EY7" s="129"/>
      <c r="EZ7" s="129"/>
      <c r="FA7" s="129"/>
      <c r="FB7" s="129"/>
      <c r="FC7" s="129"/>
      <c r="FD7" s="129"/>
      <c r="FE7" s="129"/>
      <c r="FF7" s="129"/>
      <c r="FG7" s="129"/>
      <c r="FH7" s="129"/>
      <c r="FI7" s="129"/>
      <c r="FJ7" s="129" t="s">
        <v>5</v>
      </c>
      <c r="FK7" s="129"/>
      <c r="FL7" s="129"/>
      <c r="FM7" s="129"/>
      <c r="FN7" s="129"/>
      <c r="FO7" s="129"/>
      <c r="FP7" s="129"/>
      <c r="FQ7" s="129"/>
      <c r="FR7" s="129"/>
      <c r="FS7" s="129"/>
      <c r="FT7" s="129"/>
      <c r="FU7" s="129"/>
      <c r="FV7" s="129"/>
      <c r="FW7" s="129"/>
      <c r="FX7" s="129"/>
      <c r="FY7" s="129"/>
      <c r="FZ7" s="129"/>
      <c r="GA7" s="129"/>
      <c r="GB7" s="129"/>
      <c r="GC7" s="129"/>
      <c r="GD7" s="129"/>
      <c r="GE7" s="129"/>
      <c r="GF7" s="129"/>
      <c r="GG7" s="129"/>
      <c r="GH7" s="129"/>
      <c r="GI7" s="129"/>
      <c r="GJ7" s="129"/>
      <c r="GK7" s="129"/>
      <c r="GL7" s="129"/>
      <c r="GM7" s="129"/>
      <c r="GN7" s="129"/>
      <c r="GO7" s="129"/>
      <c r="GP7" s="129"/>
      <c r="GQ7" s="129"/>
      <c r="GR7" s="129"/>
      <c r="GS7" s="129"/>
      <c r="GT7" s="129"/>
      <c r="GU7" s="129"/>
      <c r="GV7" s="129"/>
      <c r="GW7" s="129"/>
      <c r="GX7" s="129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129" t="s">
        <v>6</v>
      </c>
      <c r="ID7" s="129"/>
      <c r="IE7" s="129"/>
      <c r="IF7" s="129"/>
      <c r="IG7" s="129"/>
      <c r="IH7" s="129"/>
      <c r="II7" s="129"/>
      <c r="IJ7" s="129"/>
      <c r="IK7" s="129"/>
      <c r="IL7" s="129"/>
      <c r="IM7" s="129"/>
      <c r="IN7" s="129"/>
      <c r="IO7" s="129"/>
      <c r="IP7" s="129"/>
      <c r="IQ7" s="129"/>
      <c r="IR7" s="129"/>
      <c r="IS7" s="129"/>
      <c r="IT7" s="129"/>
      <c r="IU7" s="129"/>
      <c r="IV7" s="129"/>
      <c r="IW7" s="129"/>
      <c r="IX7" s="129"/>
      <c r="IY7" s="129"/>
      <c r="IZ7" s="129"/>
      <c r="JA7" s="129"/>
      <c r="JB7" s="129"/>
      <c r="JC7" s="129"/>
      <c r="JD7" s="129"/>
      <c r="JE7" s="129"/>
      <c r="JF7" s="129"/>
      <c r="JG7" s="129"/>
      <c r="JH7" s="129"/>
      <c r="JI7" s="129"/>
      <c r="JJ7" s="129"/>
      <c r="JK7" s="129"/>
      <c r="JL7" s="129"/>
      <c r="JM7" s="129"/>
      <c r="JN7" s="129"/>
      <c r="JO7" s="129"/>
      <c r="JP7" s="129"/>
      <c r="JQ7" s="129"/>
      <c r="JR7" s="129"/>
      <c r="JS7" s="129"/>
      <c r="JT7" s="129"/>
      <c r="JU7" s="129"/>
      <c r="JV7" s="129" t="s">
        <v>7</v>
      </c>
      <c r="JW7" s="129"/>
      <c r="JX7" s="129"/>
      <c r="JY7" s="129"/>
      <c r="JZ7" s="129"/>
      <c r="KA7" s="129"/>
      <c r="KB7" s="129"/>
      <c r="KC7" s="129"/>
      <c r="KD7" s="129"/>
      <c r="KE7" s="129"/>
      <c r="KF7" s="129"/>
      <c r="KG7" s="129"/>
      <c r="KH7" s="129"/>
      <c r="KI7" s="129"/>
      <c r="KJ7" s="129"/>
      <c r="KK7" s="129"/>
      <c r="KL7" s="129"/>
      <c r="KM7" s="129"/>
      <c r="KN7" s="129"/>
      <c r="KO7" s="129"/>
      <c r="KP7" s="129"/>
      <c r="KQ7" s="129"/>
      <c r="KR7" s="129"/>
      <c r="KS7" s="129"/>
      <c r="KT7" s="129"/>
      <c r="KU7" s="129"/>
      <c r="KV7" s="129"/>
      <c r="KW7" s="129"/>
      <c r="KX7" s="129"/>
      <c r="KY7" s="129"/>
      <c r="KZ7" s="129"/>
      <c r="LA7" s="129"/>
      <c r="LB7" s="129"/>
      <c r="LC7" s="129"/>
      <c r="LD7" s="129"/>
      <c r="LE7" s="129"/>
      <c r="LF7" s="129"/>
      <c r="LG7" s="129"/>
      <c r="LH7" s="129"/>
      <c r="LI7" s="129"/>
      <c r="LJ7" s="129"/>
      <c r="LK7" s="129"/>
      <c r="LL7" s="129"/>
      <c r="LM7" s="129"/>
      <c r="LN7" s="129"/>
      <c r="LO7" s="129" t="s">
        <v>8</v>
      </c>
      <c r="LP7" s="129"/>
      <c r="LQ7" s="129"/>
      <c r="LR7" s="129"/>
      <c r="LS7" s="129"/>
      <c r="LT7" s="129"/>
      <c r="LU7" s="129"/>
      <c r="LV7" s="129"/>
      <c r="LW7" s="129"/>
      <c r="LX7" s="129"/>
      <c r="LY7" s="129"/>
      <c r="LZ7" s="129"/>
      <c r="MA7" s="129"/>
      <c r="MB7" s="129"/>
      <c r="MC7" s="129"/>
      <c r="MD7" s="129"/>
      <c r="ME7" s="129"/>
      <c r="MF7" s="129"/>
      <c r="MG7" s="129"/>
      <c r="MH7" s="129"/>
      <c r="MI7" s="129"/>
      <c r="MJ7" s="129"/>
      <c r="MK7" s="129"/>
      <c r="ML7" s="129"/>
      <c r="MM7" s="129"/>
      <c r="MN7" s="129"/>
      <c r="MO7" s="129"/>
      <c r="MP7" s="129"/>
      <c r="MQ7" s="129"/>
      <c r="MR7" s="129"/>
      <c r="MS7" s="129"/>
      <c r="MT7" s="129"/>
      <c r="MU7" s="129"/>
      <c r="MV7" s="129"/>
      <c r="MW7" s="129"/>
      <c r="MX7" s="129"/>
      <c r="MY7" s="129"/>
      <c r="MZ7" s="129"/>
      <c r="NA7" s="129"/>
      <c r="NB7" s="129"/>
      <c r="NC7" s="129"/>
      <c r="ND7" s="129"/>
      <c r="NE7" s="129"/>
      <c r="NF7" s="129"/>
      <c r="NG7" s="129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130" t="str">
        <f>データ!J7</f>
        <v>法非適用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2"/>
      <c r="AQ8" s="130" t="str">
        <f>データ!K7</f>
        <v>観光施設事業</v>
      </c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2"/>
      <c r="CF8" s="130" t="str">
        <f>データ!L7</f>
        <v>休養宿泊施設</v>
      </c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2"/>
      <c r="DU8" s="120" t="str">
        <f>データ!M7</f>
        <v>Ｃ</v>
      </c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33" t="s">
        <v>146</v>
      </c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119">
        <f>データ!S7</f>
        <v>278</v>
      </c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  <c r="IX8" s="119"/>
      <c r="IY8" s="119"/>
      <c r="IZ8" s="119"/>
      <c r="JA8" s="119"/>
      <c r="JB8" s="119"/>
      <c r="JC8" s="119"/>
      <c r="JD8" s="119"/>
      <c r="JE8" s="119"/>
      <c r="JF8" s="119"/>
      <c r="JG8" s="119"/>
      <c r="JH8" s="119"/>
      <c r="JI8" s="119"/>
      <c r="JJ8" s="119"/>
      <c r="JK8" s="119"/>
      <c r="JL8" s="119"/>
      <c r="JM8" s="119"/>
      <c r="JN8" s="119"/>
      <c r="JO8" s="119"/>
      <c r="JP8" s="119"/>
      <c r="JQ8" s="119"/>
      <c r="JR8" s="119"/>
      <c r="JS8" s="119"/>
      <c r="JT8" s="119"/>
      <c r="JU8" s="119"/>
      <c r="JV8" s="120" t="str">
        <f>データ!T7</f>
        <v>利用料金制</v>
      </c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1" t="str">
        <f>データ!U7</f>
        <v>-</v>
      </c>
      <c r="LP8" s="121"/>
      <c r="LQ8" s="121"/>
      <c r="LR8" s="121"/>
      <c r="LS8" s="121"/>
      <c r="LT8" s="121"/>
      <c r="LU8" s="121"/>
      <c r="LV8" s="121"/>
      <c r="LW8" s="121"/>
      <c r="LX8" s="121"/>
      <c r="LY8" s="121"/>
      <c r="LZ8" s="121"/>
      <c r="MA8" s="121"/>
      <c r="MB8" s="121"/>
      <c r="MC8" s="121"/>
      <c r="MD8" s="121"/>
      <c r="ME8" s="121"/>
      <c r="MF8" s="121"/>
      <c r="MG8" s="121"/>
      <c r="MH8" s="121"/>
      <c r="MI8" s="121"/>
      <c r="MJ8" s="121"/>
      <c r="MK8" s="121"/>
      <c r="ML8" s="121"/>
      <c r="MM8" s="121"/>
      <c r="MN8" s="121"/>
      <c r="MO8" s="121"/>
      <c r="MP8" s="121"/>
      <c r="MQ8" s="121"/>
      <c r="MR8" s="121"/>
      <c r="MS8" s="121"/>
      <c r="MT8" s="121"/>
      <c r="MU8" s="121"/>
      <c r="MV8" s="121"/>
      <c r="MW8" s="121"/>
      <c r="MX8" s="121"/>
      <c r="MY8" s="121"/>
      <c r="MZ8" s="121"/>
      <c r="NA8" s="121"/>
      <c r="NB8" s="121"/>
      <c r="NC8" s="121"/>
      <c r="ND8" s="121"/>
      <c r="NE8" s="121"/>
      <c r="NF8" s="121"/>
      <c r="NG8" s="121"/>
      <c r="NH8" s="4"/>
      <c r="NI8" s="124" t="s">
        <v>10</v>
      </c>
      <c r="NJ8" s="125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126" t="s">
        <v>12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8"/>
      <c r="AQ9" s="126" t="s">
        <v>13</v>
      </c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8"/>
      <c r="CF9" s="126" t="s">
        <v>14</v>
      </c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8"/>
      <c r="DU9" s="129" t="s">
        <v>15</v>
      </c>
      <c r="DV9" s="129"/>
      <c r="DW9" s="129"/>
      <c r="DX9" s="129"/>
      <c r="DY9" s="129"/>
      <c r="DZ9" s="129"/>
      <c r="EA9" s="129"/>
      <c r="EB9" s="129"/>
      <c r="EC9" s="129"/>
      <c r="ED9" s="129"/>
      <c r="EE9" s="129"/>
      <c r="EF9" s="129"/>
      <c r="EG9" s="129"/>
      <c r="EH9" s="129"/>
      <c r="EI9" s="129"/>
      <c r="EJ9" s="129"/>
      <c r="EK9" s="129"/>
      <c r="EL9" s="129"/>
      <c r="EM9" s="129"/>
      <c r="EN9" s="129"/>
      <c r="EO9" s="129"/>
      <c r="EP9" s="129"/>
      <c r="EQ9" s="129"/>
      <c r="ER9" s="129"/>
      <c r="ES9" s="129"/>
      <c r="ET9" s="129"/>
      <c r="EU9" s="129"/>
      <c r="EV9" s="129"/>
      <c r="EW9" s="129"/>
      <c r="EX9" s="129"/>
      <c r="EY9" s="129"/>
      <c r="EZ9" s="129"/>
      <c r="FA9" s="129"/>
      <c r="FB9" s="129"/>
      <c r="FC9" s="129"/>
      <c r="FD9" s="129"/>
      <c r="FE9" s="129"/>
      <c r="FF9" s="129"/>
      <c r="FG9" s="129"/>
      <c r="FH9" s="129"/>
      <c r="FI9" s="129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129" t="s">
        <v>16</v>
      </c>
      <c r="ID9" s="129"/>
      <c r="IE9" s="129"/>
      <c r="IF9" s="129"/>
      <c r="IG9" s="129"/>
      <c r="IH9" s="129"/>
      <c r="II9" s="129"/>
      <c r="IJ9" s="129"/>
      <c r="IK9" s="129"/>
      <c r="IL9" s="129"/>
      <c r="IM9" s="129"/>
      <c r="IN9" s="129"/>
      <c r="IO9" s="129"/>
      <c r="IP9" s="129"/>
      <c r="IQ9" s="129"/>
      <c r="IR9" s="129"/>
      <c r="IS9" s="129"/>
      <c r="IT9" s="129"/>
      <c r="IU9" s="129"/>
      <c r="IV9" s="129"/>
      <c r="IW9" s="129"/>
      <c r="IX9" s="129"/>
      <c r="IY9" s="129"/>
      <c r="IZ9" s="129"/>
      <c r="JA9" s="129"/>
      <c r="JB9" s="129"/>
      <c r="JC9" s="129"/>
      <c r="JD9" s="129"/>
      <c r="JE9" s="129"/>
      <c r="JF9" s="129"/>
      <c r="JG9" s="129"/>
      <c r="JH9" s="129"/>
      <c r="JI9" s="129"/>
      <c r="JJ9" s="129"/>
      <c r="JK9" s="129"/>
      <c r="JL9" s="129"/>
      <c r="JM9" s="129"/>
      <c r="JN9" s="129"/>
      <c r="JO9" s="129"/>
      <c r="JP9" s="129"/>
      <c r="JQ9" s="129"/>
      <c r="JR9" s="129"/>
      <c r="JS9" s="129"/>
      <c r="JT9" s="129"/>
      <c r="JU9" s="129"/>
      <c r="JV9" s="129" t="s">
        <v>17</v>
      </c>
      <c r="JW9" s="129"/>
      <c r="JX9" s="129"/>
      <c r="JY9" s="129"/>
      <c r="JZ9" s="129"/>
      <c r="KA9" s="129"/>
      <c r="KB9" s="129"/>
      <c r="KC9" s="129"/>
      <c r="KD9" s="129"/>
      <c r="KE9" s="129"/>
      <c r="KF9" s="129"/>
      <c r="KG9" s="129"/>
      <c r="KH9" s="129"/>
      <c r="KI9" s="129"/>
      <c r="KJ9" s="129"/>
      <c r="KK9" s="129"/>
      <c r="KL9" s="129"/>
      <c r="KM9" s="129"/>
      <c r="KN9" s="129"/>
      <c r="KO9" s="129"/>
      <c r="KP9" s="129"/>
      <c r="KQ9" s="129"/>
      <c r="KR9" s="129"/>
      <c r="KS9" s="129"/>
      <c r="KT9" s="129"/>
      <c r="KU9" s="129"/>
      <c r="KV9" s="129"/>
      <c r="KW9" s="129"/>
      <c r="KX9" s="129"/>
      <c r="KY9" s="129"/>
      <c r="KZ9" s="129"/>
      <c r="LA9" s="129"/>
      <c r="LB9" s="129"/>
      <c r="LC9" s="129"/>
      <c r="LD9" s="129"/>
      <c r="LE9" s="129"/>
      <c r="LF9" s="129"/>
      <c r="LG9" s="129"/>
      <c r="LH9" s="129"/>
      <c r="LI9" s="129"/>
      <c r="LJ9" s="129"/>
      <c r="LK9" s="129"/>
      <c r="LL9" s="129"/>
      <c r="LM9" s="129"/>
      <c r="LN9" s="129"/>
      <c r="LO9" s="129" t="s">
        <v>18</v>
      </c>
      <c r="LP9" s="129"/>
      <c r="LQ9" s="129"/>
      <c r="LR9" s="129"/>
      <c r="LS9" s="129"/>
      <c r="LT9" s="129"/>
      <c r="LU9" s="129"/>
      <c r="LV9" s="129"/>
      <c r="LW9" s="129"/>
      <c r="LX9" s="129"/>
      <c r="LY9" s="129"/>
      <c r="LZ9" s="129"/>
      <c r="MA9" s="129"/>
      <c r="MB9" s="129"/>
      <c r="MC9" s="129"/>
      <c r="MD9" s="129"/>
      <c r="ME9" s="129"/>
      <c r="MF9" s="129"/>
      <c r="MG9" s="129"/>
      <c r="MH9" s="129"/>
      <c r="MI9" s="129"/>
      <c r="MJ9" s="129"/>
      <c r="MK9" s="129"/>
      <c r="ML9" s="129"/>
      <c r="MM9" s="129"/>
      <c r="MN9" s="129"/>
      <c r="MO9" s="129"/>
      <c r="MP9" s="129"/>
      <c r="MQ9" s="129"/>
      <c r="MR9" s="129"/>
      <c r="MS9" s="129"/>
      <c r="MT9" s="129"/>
      <c r="MU9" s="129"/>
      <c r="MV9" s="129"/>
      <c r="MW9" s="129"/>
      <c r="MX9" s="129"/>
      <c r="MY9" s="129"/>
      <c r="MZ9" s="129"/>
      <c r="NA9" s="129"/>
      <c r="NB9" s="129"/>
      <c r="NC9" s="129"/>
      <c r="ND9" s="129"/>
      <c r="NE9" s="129"/>
      <c r="NF9" s="129"/>
      <c r="NG9" s="129"/>
      <c r="NH9" s="4"/>
      <c r="NI9" s="134" t="s">
        <v>19</v>
      </c>
      <c r="NJ9" s="135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113" t="str">
        <f>データ!O7</f>
        <v>該当数値なし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5"/>
      <c r="AQ10" s="113" t="str">
        <f>データ!P7</f>
        <v>該当数値なし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>
        <f>データ!Q7</f>
        <v>327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0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120" t="str">
        <f>データ!V7</f>
        <v>無</v>
      </c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  <c r="IV10" s="120"/>
      <c r="IW10" s="120"/>
      <c r="IX10" s="120"/>
      <c r="IY10" s="120"/>
      <c r="IZ10" s="120"/>
      <c r="JA10" s="120"/>
      <c r="JB10" s="120"/>
      <c r="JC10" s="120"/>
      <c r="JD10" s="120"/>
      <c r="JE10" s="120"/>
      <c r="JF10" s="120"/>
      <c r="JG10" s="120"/>
      <c r="JH10" s="120"/>
      <c r="JI10" s="120"/>
      <c r="JJ10" s="120"/>
      <c r="JK10" s="120"/>
      <c r="JL10" s="120"/>
      <c r="JM10" s="120"/>
      <c r="JN10" s="120"/>
      <c r="JO10" s="120"/>
      <c r="JP10" s="120"/>
      <c r="JQ10" s="120"/>
      <c r="JR10" s="120"/>
      <c r="JS10" s="120"/>
      <c r="JT10" s="120"/>
      <c r="JU10" s="120"/>
      <c r="JV10" s="121">
        <f>データ!W7</f>
        <v>100</v>
      </c>
      <c r="JW10" s="121"/>
      <c r="JX10" s="121"/>
      <c r="JY10" s="121"/>
      <c r="JZ10" s="121"/>
      <c r="KA10" s="121"/>
      <c r="KB10" s="121"/>
      <c r="KC10" s="121"/>
      <c r="KD10" s="121"/>
      <c r="KE10" s="121"/>
      <c r="KF10" s="121"/>
      <c r="KG10" s="121"/>
      <c r="KH10" s="121"/>
      <c r="KI10" s="121"/>
      <c r="KJ10" s="121"/>
      <c r="KK10" s="121"/>
      <c r="KL10" s="121"/>
      <c r="KM10" s="121"/>
      <c r="KN10" s="121"/>
      <c r="KO10" s="121"/>
      <c r="KP10" s="121"/>
      <c r="KQ10" s="121"/>
      <c r="KR10" s="121"/>
      <c r="KS10" s="121"/>
      <c r="KT10" s="121"/>
      <c r="KU10" s="121"/>
      <c r="KV10" s="121"/>
      <c r="KW10" s="121"/>
      <c r="KX10" s="121"/>
      <c r="KY10" s="121"/>
      <c r="KZ10" s="121"/>
      <c r="LA10" s="121"/>
      <c r="LB10" s="121"/>
      <c r="LC10" s="121"/>
      <c r="LD10" s="121"/>
      <c r="LE10" s="121"/>
      <c r="LF10" s="121"/>
      <c r="LG10" s="121"/>
      <c r="LH10" s="121"/>
      <c r="LI10" s="121"/>
      <c r="LJ10" s="121"/>
      <c r="LK10" s="121"/>
      <c r="LL10" s="121"/>
      <c r="LM10" s="121"/>
      <c r="LN10" s="121"/>
      <c r="LO10" s="120" t="str">
        <f>データ!X7</f>
        <v>無</v>
      </c>
      <c r="LP10" s="120"/>
      <c r="LQ10" s="120"/>
      <c r="LR10" s="120"/>
      <c r="LS10" s="120"/>
      <c r="LT10" s="120"/>
      <c r="LU10" s="120"/>
      <c r="LV10" s="120"/>
      <c r="LW10" s="120"/>
      <c r="LX10" s="120"/>
      <c r="LY10" s="120"/>
      <c r="LZ10" s="120"/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2"/>
      <c r="NI10" s="106" t="s">
        <v>21</v>
      </c>
      <c r="NJ10" s="107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22" t="s">
        <v>23</v>
      </c>
      <c r="NJ11" s="122"/>
      <c r="NK11" s="122"/>
      <c r="NL11" s="122"/>
      <c r="NM11" s="122"/>
      <c r="NN11" s="122"/>
      <c r="NO11" s="122"/>
      <c r="NP11" s="122"/>
      <c r="NQ11" s="122"/>
      <c r="NR11" s="122"/>
      <c r="NS11" s="122"/>
      <c r="NT11" s="122"/>
      <c r="NU11" s="122"/>
      <c r="NV11" s="122"/>
      <c r="NW11" s="122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22"/>
      <c r="NJ12" s="122"/>
      <c r="NK12" s="122"/>
      <c r="NL12" s="122"/>
      <c r="NM12" s="122"/>
      <c r="NN12" s="122"/>
      <c r="NO12" s="122"/>
      <c r="NP12" s="122"/>
      <c r="NQ12" s="122"/>
      <c r="NR12" s="122"/>
      <c r="NS12" s="122"/>
      <c r="NT12" s="122"/>
      <c r="NU12" s="122"/>
      <c r="NV12" s="122"/>
      <c r="NW12" s="122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3"/>
      <c r="NJ13" s="123"/>
      <c r="NK13" s="123"/>
      <c r="NL13" s="123"/>
      <c r="NM13" s="123"/>
      <c r="NN13" s="123"/>
      <c r="NO13" s="123"/>
      <c r="NP13" s="123"/>
      <c r="NQ13" s="123"/>
      <c r="NR13" s="123"/>
      <c r="NS13" s="123"/>
      <c r="NT13" s="123"/>
      <c r="NU13" s="123"/>
      <c r="NV13" s="123"/>
      <c r="NW13" s="123"/>
    </row>
    <row r="14" spans="1:387" ht="13.5" customHeight="1">
      <c r="A14" s="19"/>
      <c r="B14" s="7"/>
      <c r="C14" s="8"/>
      <c r="D14" s="8"/>
      <c r="E14" s="8"/>
      <c r="F14" s="8"/>
      <c r="G14" s="8"/>
      <c r="H14" s="101" t="s">
        <v>24</v>
      </c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  <c r="EQ14" s="101"/>
      <c r="ER14" s="101"/>
      <c r="ES14" s="101"/>
      <c r="ET14" s="101"/>
      <c r="EU14" s="101"/>
      <c r="EV14" s="101"/>
      <c r="EW14" s="101"/>
      <c r="EX14" s="101"/>
      <c r="EY14" s="101"/>
      <c r="EZ14" s="101"/>
      <c r="FA14" s="101"/>
      <c r="FB14" s="101"/>
      <c r="FC14" s="101"/>
      <c r="FD14" s="101"/>
      <c r="FE14" s="101"/>
      <c r="FF14" s="101"/>
      <c r="FG14" s="101"/>
      <c r="FH14" s="101"/>
      <c r="FI14" s="101"/>
      <c r="FJ14" s="101"/>
      <c r="FK14" s="101"/>
      <c r="FL14" s="101"/>
      <c r="FM14" s="101"/>
      <c r="FN14" s="101"/>
      <c r="FO14" s="101"/>
      <c r="FP14" s="101"/>
      <c r="FQ14" s="101"/>
      <c r="FR14" s="101"/>
      <c r="FS14" s="101"/>
      <c r="FT14" s="101"/>
      <c r="FU14" s="101"/>
      <c r="FV14" s="101"/>
      <c r="FW14" s="101"/>
      <c r="FX14" s="101"/>
      <c r="FY14" s="101"/>
      <c r="FZ14" s="101"/>
      <c r="GA14" s="101"/>
      <c r="GB14" s="101"/>
      <c r="GC14" s="101"/>
      <c r="GD14" s="101"/>
      <c r="GE14" s="101"/>
      <c r="GF14" s="101"/>
      <c r="GG14" s="101"/>
      <c r="GH14" s="101"/>
      <c r="GI14" s="101"/>
      <c r="GJ14" s="101"/>
      <c r="GK14" s="101"/>
      <c r="GL14" s="101"/>
      <c r="GM14" s="101"/>
      <c r="GN14" s="101"/>
      <c r="GO14" s="101"/>
      <c r="GP14" s="101"/>
      <c r="GQ14" s="101"/>
      <c r="GR14" s="101"/>
      <c r="GS14" s="101"/>
      <c r="GT14" s="101"/>
      <c r="GU14" s="101"/>
      <c r="GV14" s="101"/>
      <c r="GW14" s="101"/>
      <c r="GX14" s="101"/>
      <c r="GY14" s="101"/>
      <c r="GZ14" s="101"/>
      <c r="HA14" s="101"/>
      <c r="HB14" s="101"/>
      <c r="HC14" s="101"/>
      <c r="HD14" s="101"/>
      <c r="HE14" s="101"/>
      <c r="HF14" s="101"/>
      <c r="HG14" s="101"/>
      <c r="HH14" s="101"/>
      <c r="HI14" s="101"/>
      <c r="HJ14" s="101"/>
      <c r="HK14" s="101"/>
      <c r="HL14" s="101"/>
      <c r="HM14" s="101"/>
      <c r="HN14" s="101"/>
      <c r="HO14" s="101"/>
      <c r="HP14" s="101"/>
      <c r="HQ14" s="101"/>
      <c r="HR14" s="101"/>
      <c r="HS14" s="101"/>
      <c r="HT14" s="101"/>
      <c r="HU14" s="101"/>
      <c r="HV14" s="101"/>
      <c r="HW14" s="101"/>
      <c r="HX14" s="101"/>
      <c r="HY14" s="101"/>
      <c r="HZ14" s="101"/>
      <c r="IA14" s="101"/>
      <c r="IB14" s="101"/>
      <c r="IC14" s="101"/>
      <c r="ID14" s="101"/>
      <c r="IE14" s="101"/>
      <c r="IF14" s="101"/>
      <c r="IG14" s="101"/>
      <c r="IH14" s="101"/>
      <c r="II14" s="101"/>
      <c r="IJ14" s="101"/>
      <c r="IK14" s="101"/>
      <c r="IL14" s="101"/>
      <c r="IM14" s="101"/>
      <c r="IN14" s="101"/>
      <c r="IO14" s="101"/>
      <c r="IP14" s="101"/>
      <c r="IQ14" s="101"/>
      <c r="IR14" s="101"/>
      <c r="IS14" s="101"/>
      <c r="IT14" s="101"/>
      <c r="IU14" s="101"/>
      <c r="IV14" s="101"/>
      <c r="IW14" s="101"/>
      <c r="IX14" s="101"/>
      <c r="IY14" s="101"/>
      <c r="IZ14" s="101"/>
      <c r="JA14" s="101"/>
      <c r="JB14" s="101"/>
      <c r="JC14" s="101"/>
      <c r="JD14" s="101"/>
      <c r="JE14" s="101"/>
      <c r="JF14" s="101"/>
      <c r="JG14" s="101"/>
      <c r="JH14" s="101"/>
      <c r="JI14" s="101"/>
      <c r="JJ14" s="101"/>
      <c r="JK14" s="101"/>
      <c r="JL14" s="101"/>
      <c r="JM14" s="101"/>
      <c r="JN14" s="8"/>
      <c r="JO14" s="8"/>
      <c r="JP14" s="8"/>
      <c r="JQ14" s="8"/>
      <c r="JR14" s="8"/>
      <c r="JS14" s="8"/>
      <c r="JT14" s="109" t="s">
        <v>25</v>
      </c>
      <c r="JU14" s="101"/>
      <c r="JV14" s="101"/>
      <c r="JW14" s="101"/>
      <c r="JX14" s="101"/>
      <c r="JY14" s="101"/>
      <c r="JZ14" s="101"/>
      <c r="KA14" s="101"/>
      <c r="KB14" s="101"/>
      <c r="KC14" s="101"/>
      <c r="KD14" s="101"/>
      <c r="KE14" s="101"/>
      <c r="KF14" s="101"/>
      <c r="KG14" s="101"/>
      <c r="KH14" s="101"/>
      <c r="KI14" s="101"/>
      <c r="KJ14" s="101"/>
      <c r="KK14" s="101"/>
      <c r="KL14" s="101"/>
      <c r="KM14" s="101"/>
      <c r="KN14" s="101"/>
      <c r="KO14" s="101"/>
      <c r="KP14" s="101"/>
      <c r="KQ14" s="101"/>
      <c r="KR14" s="101"/>
      <c r="KS14" s="101"/>
      <c r="KT14" s="101"/>
      <c r="KU14" s="101"/>
      <c r="KV14" s="101"/>
      <c r="KW14" s="101"/>
      <c r="KX14" s="101"/>
      <c r="KY14" s="101"/>
      <c r="KZ14" s="101"/>
      <c r="LA14" s="101"/>
      <c r="LB14" s="101"/>
      <c r="LC14" s="101"/>
      <c r="LD14" s="101"/>
      <c r="LE14" s="101"/>
      <c r="LF14" s="101"/>
      <c r="LG14" s="101"/>
      <c r="LH14" s="101"/>
      <c r="LI14" s="101"/>
      <c r="LJ14" s="101"/>
      <c r="LK14" s="101"/>
      <c r="LL14" s="101"/>
      <c r="LM14" s="101"/>
      <c r="LN14" s="101"/>
      <c r="LO14" s="101"/>
      <c r="LP14" s="101"/>
      <c r="LQ14" s="101"/>
      <c r="LR14" s="101"/>
      <c r="LS14" s="101"/>
      <c r="LT14" s="101"/>
      <c r="LU14" s="101"/>
      <c r="LV14" s="101"/>
      <c r="LW14" s="101"/>
      <c r="LX14" s="101"/>
      <c r="LY14" s="101"/>
      <c r="LZ14" s="101"/>
      <c r="MA14" s="101"/>
      <c r="MB14" s="101"/>
      <c r="MC14" s="101"/>
      <c r="MD14" s="101"/>
      <c r="ME14" s="101"/>
      <c r="MF14" s="101"/>
      <c r="MG14" s="101"/>
      <c r="MH14" s="101"/>
      <c r="MI14" s="101"/>
      <c r="MJ14" s="101"/>
      <c r="MK14" s="101"/>
      <c r="ML14" s="101"/>
      <c r="MM14" s="101"/>
      <c r="MN14" s="101"/>
      <c r="MO14" s="101"/>
      <c r="MP14" s="101"/>
      <c r="MQ14" s="101"/>
      <c r="MR14" s="101"/>
      <c r="MS14" s="101"/>
      <c r="MT14" s="101"/>
      <c r="MU14" s="101"/>
      <c r="MV14" s="101"/>
      <c r="MW14" s="101"/>
      <c r="MX14" s="101"/>
      <c r="MY14" s="101"/>
      <c r="MZ14" s="101"/>
      <c r="NA14" s="101"/>
      <c r="NB14" s="101"/>
      <c r="NC14" s="101"/>
      <c r="ND14" s="101"/>
      <c r="NE14" s="101"/>
      <c r="NF14" s="101"/>
      <c r="NG14" s="110"/>
      <c r="NH14" s="2"/>
      <c r="NI14" s="87" t="s">
        <v>26</v>
      </c>
      <c r="NJ14" s="88"/>
      <c r="NK14" s="88"/>
      <c r="NL14" s="88"/>
      <c r="NM14" s="88"/>
      <c r="NN14" s="88"/>
      <c r="NO14" s="88"/>
      <c r="NP14" s="88"/>
      <c r="NQ14" s="88"/>
      <c r="NR14" s="88"/>
      <c r="NS14" s="88"/>
      <c r="NT14" s="88"/>
      <c r="NU14" s="88"/>
      <c r="NV14" s="88"/>
      <c r="NW14" s="89"/>
    </row>
    <row r="15" spans="1:387" ht="13.5" customHeight="1">
      <c r="A15" s="2"/>
      <c r="B15" s="20"/>
      <c r="C15" s="21"/>
      <c r="D15" s="21"/>
      <c r="E15" s="21"/>
      <c r="F15" s="21"/>
      <c r="G15" s="21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21"/>
      <c r="JO15" s="21"/>
      <c r="JP15" s="21"/>
      <c r="JQ15" s="21"/>
      <c r="JR15" s="21"/>
      <c r="JS15" s="21"/>
      <c r="JT15" s="111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12"/>
      <c r="NH15" s="2"/>
      <c r="NI15" s="90" t="s">
        <v>145</v>
      </c>
      <c r="NJ15" s="91"/>
      <c r="NK15" s="91"/>
      <c r="NL15" s="91"/>
      <c r="NM15" s="91"/>
      <c r="NN15" s="91"/>
      <c r="NO15" s="91"/>
      <c r="NP15" s="91"/>
      <c r="NQ15" s="91"/>
      <c r="NR15" s="91"/>
      <c r="NS15" s="91"/>
      <c r="NT15" s="91"/>
      <c r="NU15" s="91"/>
      <c r="NV15" s="91"/>
      <c r="NW15" s="92"/>
    </row>
    <row r="16" spans="1:387" ht="13.5" customHeight="1">
      <c r="A16" s="2"/>
      <c r="B16" s="2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2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3"/>
      <c r="NH16" s="2"/>
      <c r="NI16" s="90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2"/>
    </row>
    <row r="17" spans="1:387" ht="13.5" customHeight="1">
      <c r="A17" s="2"/>
      <c r="B17" s="2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2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3"/>
      <c r="NH17" s="2"/>
      <c r="NI17" s="90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2"/>
    </row>
    <row r="18" spans="1:387" ht="13.5" customHeight="1">
      <c r="A18" s="2"/>
      <c r="B18" s="22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2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3"/>
      <c r="NH18" s="2"/>
      <c r="NI18" s="90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2"/>
    </row>
    <row r="19" spans="1:387" ht="13.5" customHeight="1">
      <c r="A19" s="2"/>
      <c r="B19" s="22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2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3"/>
      <c r="NH19" s="2"/>
      <c r="NI19" s="90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2"/>
    </row>
    <row r="20" spans="1:387" ht="13.5" customHeight="1">
      <c r="A20" s="2"/>
      <c r="B20" s="22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2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3"/>
      <c r="NH20" s="2"/>
      <c r="NI20" s="90"/>
      <c r="NJ20" s="91"/>
      <c r="NK20" s="91"/>
      <c r="NL20" s="91"/>
      <c r="NM20" s="91"/>
      <c r="NN20" s="91"/>
      <c r="NO20" s="91"/>
      <c r="NP20" s="91"/>
      <c r="NQ20" s="91"/>
      <c r="NR20" s="91"/>
      <c r="NS20" s="91"/>
      <c r="NT20" s="91"/>
      <c r="NU20" s="91"/>
      <c r="NV20" s="91"/>
      <c r="NW20" s="92"/>
    </row>
    <row r="21" spans="1:387" ht="13.5" customHeight="1">
      <c r="A21" s="2"/>
      <c r="B21" s="22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2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3"/>
      <c r="NH21" s="2"/>
      <c r="NI21" s="90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2"/>
    </row>
    <row r="22" spans="1:387" ht="13.5" customHeight="1">
      <c r="A22" s="2"/>
      <c r="B22" s="22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2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3"/>
      <c r="NH22" s="2"/>
      <c r="NI22" s="90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2"/>
    </row>
    <row r="23" spans="1:387" ht="13.5" customHeight="1">
      <c r="A23" s="2"/>
      <c r="B23" s="22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2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3"/>
      <c r="NH23" s="2"/>
      <c r="NI23" s="90"/>
      <c r="NJ23" s="91"/>
      <c r="NK23" s="91"/>
      <c r="NL23" s="91"/>
      <c r="NM23" s="91"/>
      <c r="NN23" s="91"/>
      <c r="NO23" s="91"/>
      <c r="NP23" s="91"/>
      <c r="NQ23" s="91"/>
      <c r="NR23" s="91"/>
      <c r="NS23" s="91"/>
      <c r="NT23" s="91"/>
      <c r="NU23" s="91"/>
      <c r="NV23" s="91"/>
      <c r="NW23" s="92"/>
    </row>
    <row r="24" spans="1:387" ht="13.5" customHeight="1">
      <c r="A24" s="2"/>
      <c r="B24" s="22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2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3"/>
      <c r="NH24" s="2"/>
      <c r="NI24" s="90"/>
      <c r="NJ24" s="91"/>
      <c r="NK24" s="91"/>
      <c r="NL24" s="91"/>
      <c r="NM24" s="91"/>
      <c r="NN24" s="91"/>
      <c r="NO24" s="91"/>
      <c r="NP24" s="91"/>
      <c r="NQ24" s="91"/>
      <c r="NR24" s="91"/>
      <c r="NS24" s="91"/>
      <c r="NT24" s="91"/>
      <c r="NU24" s="91"/>
      <c r="NV24" s="91"/>
      <c r="NW24" s="92"/>
    </row>
    <row r="25" spans="1:387" ht="13.5" customHeight="1">
      <c r="A25" s="2"/>
      <c r="B25" s="22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2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3"/>
      <c r="NH25" s="2"/>
      <c r="NI25" s="90"/>
      <c r="NJ25" s="91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2"/>
    </row>
    <row r="26" spans="1:387" ht="13.5" customHeight="1">
      <c r="A26" s="2"/>
      <c r="B26" s="22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2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3"/>
      <c r="NH26" s="2"/>
      <c r="NI26" s="90"/>
      <c r="NJ26" s="91"/>
      <c r="NK26" s="91"/>
      <c r="NL26" s="91"/>
      <c r="NM26" s="91"/>
      <c r="NN26" s="91"/>
      <c r="NO26" s="91"/>
      <c r="NP26" s="91"/>
      <c r="NQ26" s="91"/>
      <c r="NR26" s="91"/>
      <c r="NS26" s="91"/>
      <c r="NT26" s="91"/>
      <c r="NU26" s="91"/>
      <c r="NV26" s="91"/>
      <c r="NW26" s="92"/>
    </row>
    <row r="27" spans="1:387" ht="13.5" customHeight="1">
      <c r="A27" s="2"/>
      <c r="B27" s="22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2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3"/>
      <c r="NH27" s="2"/>
      <c r="NI27" s="90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2"/>
    </row>
    <row r="28" spans="1:387" ht="13.5" customHeight="1">
      <c r="A28" s="2"/>
      <c r="B28" s="22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2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3"/>
      <c r="NH28" s="2"/>
      <c r="NI28" s="90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2"/>
    </row>
    <row r="29" spans="1:387" ht="13.5" customHeight="1">
      <c r="A29" s="2"/>
      <c r="B29" s="22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2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3"/>
      <c r="NH29" s="2"/>
      <c r="NI29" s="90"/>
      <c r="NJ29" s="91"/>
      <c r="NK29" s="91"/>
      <c r="NL29" s="91"/>
      <c r="NM29" s="91"/>
      <c r="NN29" s="91"/>
      <c r="NO29" s="91"/>
      <c r="NP29" s="91"/>
      <c r="NQ29" s="91"/>
      <c r="NR29" s="91"/>
      <c r="NS29" s="91"/>
      <c r="NT29" s="91"/>
      <c r="NU29" s="91"/>
      <c r="NV29" s="91"/>
      <c r="NW29" s="92"/>
    </row>
    <row r="30" spans="1:387" ht="13.5" customHeight="1">
      <c r="A30" s="2"/>
      <c r="B30" s="22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86">
        <f>データ!$B$11</f>
        <v>40909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>
        <f>データ!$C$11</f>
        <v>41275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>
        <f>データ!$D$11</f>
        <v>41640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>
        <f>データ!$E$11</f>
        <v>42005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>
        <f>データ!$F$11</f>
        <v>42370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86">
        <f>データ!$B$11</f>
        <v>40909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>
        <f>データ!$C$11</f>
        <v>41275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>
        <f>データ!$D$11</f>
        <v>41640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>
        <f>データ!$E$11</f>
        <v>42005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>
        <f>データ!$F$11</f>
        <v>42370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86">
        <f>データ!$B$11</f>
        <v>40909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>
        <f>データ!$C$11</f>
        <v>41275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>
        <f>データ!$D$11</f>
        <v>41640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>
        <f>データ!$E$11</f>
        <v>42005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>
        <f>データ!$F$11</f>
        <v>42370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5"/>
      <c r="JM30" s="5"/>
      <c r="JN30" s="5"/>
      <c r="JO30" s="5"/>
      <c r="JP30" s="5"/>
      <c r="JQ30" s="5"/>
      <c r="JR30" s="5"/>
      <c r="JS30" s="5"/>
      <c r="JT30" s="22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3"/>
      <c r="NH30" s="2"/>
      <c r="NI30" s="93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5"/>
    </row>
    <row r="31" spans="1:387" ht="13.5" customHeight="1">
      <c r="A31" s="2"/>
      <c r="B31" s="22"/>
      <c r="C31" s="5"/>
      <c r="D31" s="5"/>
      <c r="E31" s="5"/>
      <c r="F31" s="5"/>
      <c r="I31" s="84" t="s">
        <v>27</v>
      </c>
      <c r="J31" s="84"/>
      <c r="K31" s="84"/>
      <c r="L31" s="84"/>
      <c r="M31" s="84"/>
      <c r="N31" s="84"/>
      <c r="O31" s="84"/>
      <c r="P31" s="84"/>
      <c r="Q31" s="84"/>
      <c r="R31" s="85">
        <f>データ!Y7</f>
        <v>127.5</v>
      </c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>
        <f>データ!Z7</f>
        <v>118.4</v>
      </c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>
        <f>データ!AA7</f>
        <v>95.6</v>
      </c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>
        <f>データ!AB7</f>
        <v>110.2</v>
      </c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>
        <f>データ!AC7</f>
        <v>109.7</v>
      </c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84" t="s">
        <v>27</v>
      </c>
      <c r="CX31" s="84"/>
      <c r="CY31" s="84"/>
      <c r="CZ31" s="84"/>
      <c r="DA31" s="84"/>
      <c r="DB31" s="84"/>
      <c r="DC31" s="84"/>
      <c r="DD31" s="84"/>
      <c r="DE31" s="84"/>
      <c r="DF31" s="85">
        <f>データ!AJ7</f>
        <v>0</v>
      </c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>
        <f>データ!AK7</f>
        <v>0</v>
      </c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>
        <f>データ!AL7</f>
        <v>0</v>
      </c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>
        <f>データ!AM7</f>
        <v>0</v>
      </c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>
        <f>データ!AN7</f>
        <v>0</v>
      </c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84" t="s">
        <v>27</v>
      </c>
      <c r="GL31" s="84"/>
      <c r="GM31" s="84"/>
      <c r="GN31" s="84"/>
      <c r="GO31" s="84"/>
      <c r="GP31" s="84"/>
      <c r="GQ31" s="84"/>
      <c r="GR31" s="84"/>
      <c r="GS31" s="84"/>
      <c r="GT31" s="103" t="str">
        <f>データ!AU7</f>
        <v>-</v>
      </c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 t="str">
        <f>データ!AV7</f>
        <v>-</v>
      </c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 t="str">
        <f>データ!AW7</f>
        <v>-</v>
      </c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 t="str">
        <f>データ!AX7</f>
        <v>-</v>
      </c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 t="str">
        <f>データ!AY7</f>
        <v>-</v>
      </c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5"/>
      <c r="JM31" s="5"/>
      <c r="JN31" s="5"/>
      <c r="JO31" s="5"/>
      <c r="JP31" s="5"/>
      <c r="JQ31" s="5"/>
      <c r="JR31" s="5"/>
      <c r="JS31" s="5"/>
      <c r="JT31" s="22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3"/>
      <c r="NH31" s="2"/>
      <c r="NI31" s="87" t="s">
        <v>28</v>
      </c>
      <c r="NJ31" s="88"/>
      <c r="NK31" s="88"/>
      <c r="NL31" s="88"/>
      <c r="NM31" s="88"/>
      <c r="NN31" s="88"/>
      <c r="NO31" s="88"/>
      <c r="NP31" s="88"/>
      <c r="NQ31" s="88"/>
      <c r="NR31" s="88"/>
      <c r="NS31" s="88"/>
      <c r="NT31" s="88"/>
      <c r="NU31" s="88"/>
      <c r="NV31" s="88"/>
      <c r="NW31" s="89"/>
    </row>
    <row r="32" spans="1:387" ht="13.5" customHeight="1">
      <c r="A32" s="2"/>
      <c r="B32" s="22"/>
      <c r="C32" s="5"/>
      <c r="D32" s="5"/>
      <c r="E32" s="5"/>
      <c r="F32" s="5"/>
      <c r="G32" s="5"/>
      <c r="H32" s="5"/>
      <c r="I32" s="84" t="s">
        <v>29</v>
      </c>
      <c r="J32" s="84"/>
      <c r="K32" s="84"/>
      <c r="L32" s="84"/>
      <c r="M32" s="84"/>
      <c r="N32" s="84"/>
      <c r="O32" s="84"/>
      <c r="P32" s="84"/>
      <c r="Q32" s="84"/>
      <c r="R32" s="85">
        <f>データ!AD7</f>
        <v>144.6</v>
      </c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>
        <f>データ!AE7</f>
        <v>109.4</v>
      </c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>
        <f>データ!AF7</f>
        <v>93.6</v>
      </c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>
        <f>データ!AG7</f>
        <v>100.3</v>
      </c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>
        <f>データ!AH7</f>
        <v>115.3</v>
      </c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84" t="s">
        <v>29</v>
      </c>
      <c r="CX32" s="84"/>
      <c r="CY32" s="84"/>
      <c r="CZ32" s="84"/>
      <c r="DA32" s="84"/>
      <c r="DB32" s="84"/>
      <c r="DC32" s="84"/>
      <c r="DD32" s="84"/>
      <c r="DE32" s="84"/>
      <c r="DF32" s="85">
        <f>データ!AO7</f>
        <v>23.1</v>
      </c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>
        <f>データ!AP7</f>
        <v>24.3</v>
      </c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>
        <f>データ!AQ7</f>
        <v>22.4</v>
      </c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>
        <f>データ!AR7</f>
        <v>20.3</v>
      </c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>
        <f>データ!AS7</f>
        <v>39.6</v>
      </c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84" t="s">
        <v>29</v>
      </c>
      <c r="GL32" s="84"/>
      <c r="GM32" s="84"/>
      <c r="GN32" s="84"/>
      <c r="GO32" s="84"/>
      <c r="GP32" s="84"/>
      <c r="GQ32" s="84"/>
      <c r="GR32" s="84"/>
      <c r="GS32" s="84"/>
      <c r="GT32" s="103" t="str">
        <f>データ!AZ7</f>
        <v>-</v>
      </c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 t="str">
        <f>データ!BA7</f>
        <v>-</v>
      </c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 t="str">
        <f>データ!BB7</f>
        <v>-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 t="str">
        <f>データ!BC7</f>
        <v>-</v>
      </c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 t="str">
        <f>データ!BD7</f>
        <v>-</v>
      </c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5"/>
      <c r="JM32" s="5"/>
      <c r="JN32" s="5"/>
      <c r="JO32" s="5"/>
      <c r="JP32" s="5"/>
      <c r="JQ32" s="5"/>
      <c r="JR32" s="5"/>
      <c r="JS32" s="5"/>
      <c r="JT32" s="22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3"/>
      <c r="NH32" s="2"/>
      <c r="NI32" s="90" t="s">
        <v>144</v>
      </c>
      <c r="NJ32" s="91"/>
      <c r="NK32" s="91"/>
      <c r="NL32" s="91"/>
      <c r="NM32" s="91"/>
      <c r="NN32" s="91"/>
      <c r="NO32" s="91"/>
      <c r="NP32" s="91"/>
      <c r="NQ32" s="91"/>
      <c r="NR32" s="91"/>
      <c r="NS32" s="91"/>
      <c r="NT32" s="91"/>
      <c r="NU32" s="91"/>
      <c r="NV32" s="91"/>
      <c r="NW32" s="92"/>
    </row>
    <row r="33" spans="1:387" ht="13.5" customHeight="1">
      <c r="A33" s="2"/>
      <c r="B33" s="22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2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3"/>
      <c r="NH33" s="2"/>
      <c r="NI33" s="90"/>
      <c r="NJ33" s="91"/>
      <c r="NK33" s="91"/>
      <c r="NL33" s="91"/>
      <c r="NM33" s="91"/>
      <c r="NN33" s="91"/>
      <c r="NO33" s="91"/>
      <c r="NP33" s="91"/>
      <c r="NQ33" s="91"/>
      <c r="NR33" s="91"/>
      <c r="NS33" s="91"/>
      <c r="NT33" s="91"/>
      <c r="NU33" s="91"/>
      <c r="NV33" s="91"/>
      <c r="NW33" s="92"/>
    </row>
    <row r="34" spans="1:387" ht="13.5" customHeight="1">
      <c r="A34" s="2"/>
      <c r="B34" s="22"/>
      <c r="C34" s="24"/>
      <c r="D34" s="5"/>
      <c r="E34" s="5"/>
      <c r="F34" s="5"/>
      <c r="G34" s="5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5"/>
      <c r="CN34" s="5"/>
      <c r="CO34" s="5"/>
      <c r="CP34" s="5"/>
      <c r="CQ34" s="5"/>
      <c r="CR34" s="5"/>
      <c r="CS34" s="5"/>
      <c r="CT34" s="5"/>
      <c r="CU34" s="5"/>
      <c r="CV34" s="83" t="s">
        <v>31</v>
      </c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24"/>
      <c r="GB34" s="24"/>
      <c r="GC34" s="24"/>
      <c r="GD34" s="24"/>
      <c r="GE34" s="24"/>
      <c r="GF34" s="24"/>
      <c r="GG34" s="24"/>
      <c r="GH34" s="24"/>
      <c r="GI34" s="24"/>
      <c r="GJ34" s="83" t="s">
        <v>32</v>
      </c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83"/>
      <c r="IH34" s="83"/>
      <c r="II34" s="83"/>
      <c r="IJ34" s="83"/>
      <c r="IK34" s="83"/>
      <c r="IL34" s="83"/>
      <c r="IM34" s="83"/>
      <c r="IN34" s="83"/>
      <c r="IO34" s="83"/>
      <c r="IP34" s="83"/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5"/>
      <c r="JP34" s="5"/>
      <c r="JQ34" s="5"/>
      <c r="JR34" s="5"/>
      <c r="JS34" s="5"/>
      <c r="JT34" s="104" t="s">
        <v>33</v>
      </c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83"/>
      <c r="MX34" s="83"/>
      <c r="MY34" s="83"/>
      <c r="MZ34" s="83"/>
      <c r="NA34" s="83"/>
      <c r="NB34" s="83"/>
      <c r="NC34" s="83"/>
      <c r="ND34" s="83"/>
      <c r="NE34" s="83"/>
      <c r="NF34" s="83"/>
      <c r="NG34" s="105"/>
      <c r="NH34" s="2"/>
      <c r="NI34" s="90"/>
      <c r="NJ34" s="91"/>
      <c r="NK34" s="91"/>
      <c r="NL34" s="91"/>
      <c r="NM34" s="91"/>
      <c r="NN34" s="91"/>
      <c r="NO34" s="91"/>
      <c r="NP34" s="91"/>
      <c r="NQ34" s="91"/>
      <c r="NR34" s="91"/>
      <c r="NS34" s="91"/>
      <c r="NT34" s="91"/>
      <c r="NU34" s="91"/>
      <c r="NV34" s="91"/>
      <c r="NW34" s="92"/>
    </row>
    <row r="35" spans="1:387" ht="13.5" customHeight="1">
      <c r="A35" s="2"/>
      <c r="B35" s="22"/>
      <c r="C35" s="24"/>
      <c r="D35" s="5"/>
      <c r="E35" s="5"/>
      <c r="F35" s="5"/>
      <c r="G35" s="5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5"/>
      <c r="CN35" s="5"/>
      <c r="CO35" s="5"/>
      <c r="CP35" s="5"/>
      <c r="CQ35" s="5"/>
      <c r="CR35" s="5"/>
      <c r="CS35" s="5"/>
      <c r="CT35" s="5"/>
      <c r="CU35" s="5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83"/>
      <c r="DQ35" s="83"/>
      <c r="DR35" s="83"/>
      <c r="DS35" s="83"/>
      <c r="DT35" s="83"/>
      <c r="DU35" s="83"/>
      <c r="DV35" s="83"/>
      <c r="DW35" s="83"/>
      <c r="DX35" s="83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24"/>
      <c r="GB35" s="24"/>
      <c r="GC35" s="24"/>
      <c r="GD35" s="24"/>
      <c r="GE35" s="24"/>
      <c r="GF35" s="24"/>
      <c r="GG35" s="24"/>
      <c r="GH35" s="24"/>
      <c r="GI35" s="24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83"/>
      <c r="IH35" s="83"/>
      <c r="II35" s="83"/>
      <c r="IJ35" s="83"/>
      <c r="IK35" s="83"/>
      <c r="IL35" s="83"/>
      <c r="IM35" s="83"/>
      <c r="IN35" s="83"/>
      <c r="IO35" s="83"/>
      <c r="IP35" s="83"/>
      <c r="IQ35" s="83"/>
      <c r="IR35" s="83"/>
      <c r="IS35" s="83"/>
      <c r="IT35" s="83"/>
      <c r="IU35" s="83"/>
      <c r="IV35" s="83"/>
      <c r="IW35" s="83"/>
      <c r="IX35" s="83"/>
      <c r="IY35" s="83"/>
      <c r="IZ35" s="83"/>
      <c r="JA35" s="83"/>
      <c r="JB35" s="83"/>
      <c r="JC35" s="83"/>
      <c r="JD35" s="83"/>
      <c r="JE35" s="83"/>
      <c r="JF35" s="83"/>
      <c r="JG35" s="83"/>
      <c r="JH35" s="83"/>
      <c r="JI35" s="83"/>
      <c r="JJ35" s="83"/>
      <c r="JK35" s="83"/>
      <c r="JL35" s="83"/>
      <c r="JM35" s="83"/>
      <c r="JN35" s="83"/>
      <c r="JO35" s="5"/>
      <c r="JP35" s="5"/>
      <c r="JQ35" s="5"/>
      <c r="JR35" s="5"/>
      <c r="JS35" s="5"/>
      <c r="JT35" s="106"/>
      <c r="JU35" s="107"/>
      <c r="JV35" s="107"/>
      <c r="JW35" s="107"/>
      <c r="JX35" s="107"/>
      <c r="JY35" s="107"/>
      <c r="JZ35" s="107"/>
      <c r="KA35" s="107"/>
      <c r="KB35" s="107"/>
      <c r="KC35" s="107"/>
      <c r="KD35" s="107"/>
      <c r="KE35" s="107"/>
      <c r="KF35" s="107"/>
      <c r="KG35" s="107"/>
      <c r="KH35" s="107"/>
      <c r="KI35" s="107"/>
      <c r="KJ35" s="107"/>
      <c r="KK35" s="107"/>
      <c r="KL35" s="107"/>
      <c r="KM35" s="107"/>
      <c r="KN35" s="107"/>
      <c r="KO35" s="107"/>
      <c r="KP35" s="107"/>
      <c r="KQ35" s="107"/>
      <c r="KR35" s="107"/>
      <c r="KS35" s="107"/>
      <c r="KT35" s="107"/>
      <c r="KU35" s="107"/>
      <c r="KV35" s="107"/>
      <c r="KW35" s="107"/>
      <c r="KX35" s="107"/>
      <c r="KY35" s="107"/>
      <c r="KZ35" s="107"/>
      <c r="LA35" s="107"/>
      <c r="LB35" s="107"/>
      <c r="LC35" s="107"/>
      <c r="LD35" s="107"/>
      <c r="LE35" s="107"/>
      <c r="LF35" s="107"/>
      <c r="LG35" s="107"/>
      <c r="LH35" s="107"/>
      <c r="LI35" s="107"/>
      <c r="LJ35" s="107"/>
      <c r="LK35" s="107"/>
      <c r="LL35" s="107"/>
      <c r="LM35" s="107"/>
      <c r="LN35" s="107"/>
      <c r="LO35" s="107"/>
      <c r="LP35" s="107"/>
      <c r="LQ35" s="107"/>
      <c r="LR35" s="107"/>
      <c r="LS35" s="107"/>
      <c r="LT35" s="107"/>
      <c r="LU35" s="107"/>
      <c r="LV35" s="107"/>
      <c r="LW35" s="107"/>
      <c r="LX35" s="107"/>
      <c r="LY35" s="107"/>
      <c r="LZ35" s="107"/>
      <c r="MA35" s="107"/>
      <c r="MB35" s="107"/>
      <c r="MC35" s="107"/>
      <c r="MD35" s="107"/>
      <c r="ME35" s="107"/>
      <c r="MF35" s="107"/>
      <c r="MG35" s="107"/>
      <c r="MH35" s="107"/>
      <c r="MI35" s="107"/>
      <c r="MJ35" s="107"/>
      <c r="MK35" s="107"/>
      <c r="ML35" s="107"/>
      <c r="MM35" s="107"/>
      <c r="MN35" s="107"/>
      <c r="MO35" s="107"/>
      <c r="MP35" s="107"/>
      <c r="MQ35" s="107"/>
      <c r="MR35" s="107"/>
      <c r="MS35" s="107"/>
      <c r="MT35" s="107"/>
      <c r="MU35" s="107"/>
      <c r="MV35" s="107"/>
      <c r="MW35" s="107"/>
      <c r="MX35" s="107"/>
      <c r="MY35" s="107"/>
      <c r="MZ35" s="107"/>
      <c r="NA35" s="107"/>
      <c r="NB35" s="107"/>
      <c r="NC35" s="107"/>
      <c r="ND35" s="107"/>
      <c r="NE35" s="107"/>
      <c r="NF35" s="107"/>
      <c r="NG35" s="108"/>
      <c r="NH35" s="2"/>
      <c r="NI35" s="90"/>
      <c r="NJ35" s="91"/>
      <c r="NK35" s="91"/>
      <c r="NL35" s="91"/>
      <c r="NM35" s="91"/>
      <c r="NN35" s="91"/>
      <c r="NO35" s="91"/>
      <c r="NP35" s="91"/>
      <c r="NQ35" s="91"/>
      <c r="NR35" s="91"/>
      <c r="NS35" s="91"/>
      <c r="NT35" s="91"/>
      <c r="NU35" s="91"/>
      <c r="NV35" s="91"/>
      <c r="NW35" s="92"/>
    </row>
    <row r="36" spans="1:387" ht="13.5" customHeight="1">
      <c r="A36" s="2"/>
      <c r="B36" s="22"/>
      <c r="C36" s="21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5"/>
      <c r="GQ36" s="5"/>
      <c r="GR36" s="21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5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3"/>
      <c r="NH36" s="2"/>
      <c r="NI36" s="90"/>
      <c r="NJ36" s="91"/>
      <c r="NK36" s="91"/>
      <c r="NL36" s="91"/>
      <c r="NM36" s="91"/>
      <c r="NN36" s="91"/>
      <c r="NO36" s="91"/>
      <c r="NP36" s="91"/>
      <c r="NQ36" s="91"/>
      <c r="NR36" s="91"/>
      <c r="NS36" s="91"/>
      <c r="NT36" s="91"/>
      <c r="NU36" s="91"/>
      <c r="NV36" s="91"/>
      <c r="NW36" s="92"/>
    </row>
    <row r="37" spans="1:387" ht="13.5" customHeight="1">
      <c r="A37" s="2"/>
      <c r="B37" s="22"/>
      <c r="C37" s="21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5"/>
      <c r="GQ37" s="5"/>
      <c r="GR37" s="21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5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3"/>
      <c r="NH37" s="2"/>
      <c r="NI37" s="90"/>
      <c r="NJ37" s="91"/>
      <c r="NK37" s="91"/>
      <c r="NL37" s="91"/>
      <c r="NM37" s="91"/>
      <c r="NN37" s="91"/>
      <c r="NO37" s="91"/>
      <c r="NP37" s="91"/>
      <c r="NQ37" s="91"/>
      <c r="NR37" s="91"/>
      <c r="NS37" s="91"/>
      <c r="NT37" s="91"/>
      <c r="NU37" s="91"/>
      <c r="NV37" s="91"/>
      <c r="NW37" s="92"/>
    </row>
    <row r="38" spans="1:387" ht="13.5" customHeight="1">
      <c r="A38" s="2"/>
      <c r="B38" s="22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3"/>
      <c r="NH38" s="2"/>
      <c r="NI38" s="90"/>
      <c r="NJ38" s="91"/>
      <c r="NK38" s="91"/>
      <c r="NL38" s="91"/>
      <c r="NM38" s="91"/>
      <c r="NN38" s="91"/>
      <c r="NO38" s="91"/>
      <c r="NP38" s="91"/>
      <c r="NQ38" s="91"/>
      <c r="NR38" s="91"/>
      <c r="NS38" s="91"/>
      <c r="NT38" s="91"/>
      <c r="NU38" s="91"/>
      <c r="NV38" s="91"/>
      <c r="NW38" s="92"/>
    </row>
    <row r="39" spans="1:387" ht="13.5" customHeight="1">
      <c r="A39" s="2"/>
      <c r="B39" s="22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3"/>
      <c r="NH39" s="2"/>
      <c r="NI39" s="90"/>
      <c r="NJ39" s="91"/>
      <c r="NK39" s="91"/>
      <c r="NL39" s="91"/>
      <c r="NM39" s="91"/>
      <c r="NN39" s="91"/>
      <c r="NO39" s="91"/>
      <c r="NP39" s="91"/>
      <c r="NQ39" s="91"/>
      <c r="NR39" s="91"/>
      <c r="NS39" s="91"/>
      <c r="NT39" s="91"/>
      <c r="NU39" s="91"/>
      <c r="NV39" s="91"/>
      <c r="NW39" s="92"/>
    </row>
    <row r="40" spans="1:387" ht="13.5" customHeight="1">
      <c r="A40" s="2"/>
      <c r="B40" s="22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3"/>
      <c r="NH40" s="2"/>
      <c r="NI40" s="90"/>
      <c r="NJ40" s="91"/>
      <c r="NK40" s="91"/>
      <c r="NL40" s="91"/>
      <c r="NM40" s="91"/>
      <c r="NN40" s="91"/>
      <c r="NO40" s="91"/>
      <c r="NP40" s="91"/>
      <c r="NQ40" s="91"/>
      <c r="NR40" s="91"/>
      <c r="NS40" s="91"/>
      <c r="NT40" s="91"/>
      <c r="NU40" s="91"/>
      <c r="NV40" s="91"/>
      <c r="NW40" s="92"/>
    </row>
    <row r="41" spans="1:387" ht="13.5" customHeight="1">
      <c r="A41" s="2"/>
      <c r="B41" s="22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3"/>
      <c r="NH41" s="2"/>
      <c r="NI41" s="90"/>
      <c r="NJ41" s="91"/>
      <c r="NK41" s="91"/>
      <c r="NL41" s="91"/>
      <c r="NM41" s="91"/>
      <c r="NN41" s="91"/>
      <c r="NO41" s="91"/>
      <c r="NP41" s="91"/>
      <c r="NQ41" s="91"/>
      <c r="NR41" s="91"/>
      <c r="NS41" s="91"/>
      <c r="NT41" s="91"/>
      <c r="NU41" s="91"/>
      <c r="NV41" s="91"/>
      <c r="NW41" s="92"/>
    </row>
    <row r="42" spans="1:387" ht="13.5" customHeight="1">
      <c r="A42" s="2"/>
      <c r="B42" s="22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3"/>
      <c r="NH42" s="2"/>
      <c r="NI42" s="90"/>
      <c r="NJ42" s="91"/>
      <c r="NK42" s="91"/>
      <c r="NL42" s="91"/>
      <c r="NM42" s="91"/>
      <c r="NN42" s="91"/>
      <c r="NO42" s="91"/>
      <c r="NP42" s="91"/>
      <c r="NQ42" s="91"/>
      <c r="NR42" s="91"/>
      <c r="NS42" s="91"/>
      <c r="NT42" s="91"/>
      <c r="NU42" s="91"/>
      <c r="NV42" s="91"/>
      <c r="NW42" s="92"/>
    </row>
    <row r="43" spans="1:387" ht="13.5" customHeight="1">
      <c r="A43" s="2"/>
      <c r="B43" s="2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3"/>
      <c r="NH43" s="2"/>
      <c r="NI43" s="90"/>
      <c r="NJ43" s="91"/>
      <c r="NK43" s="91"/>
      <c r="NL43" s="91"/>
      <c r="NM43" s="91"/>
      <c r="NN43" s="91"/>
      <c r="NO43" s="91"/>
      <c r="NP43" s="91"/>
      <c r="NQ43" s="91"/>
      <c r="NR43" s="91"/>
      <c r="NS43" s="91"/>
      <c r="NT43" s="91"/>
      <c r="NU43" s="91"/>
      <c r="NV43" s="91"/>
      <c r="NW43" s="92"/>
    </row>
    <row r="44" spans="1:387" ht="13.5" customHeight="1">
      <c r="A44" s="2"/>
      <c r="B44" s="22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3"/>
      <c r="NH44" s="2"/>
      <c r="NI44" s="90"/>
      <c r="NJ44" s="91"/>
      <c r="NK44" s="91"/>
      <c r="NL44" s="91"/>
      <c r="NM44" s="91"/>
      <c r="NN44" s="91"/>
      <c r="NO44" s="91"/>
      <c r="NP44" s="91"/>
      <c r="NQ44" s="91"/>
      <c r="NR44" s="91"/>
      <c r="NS44" s="91"/>
      <c r="NT44" s="91"/>
      <c r="NU44" s="91"/>
      <c r="NV44" s="91"/>
      <c r="NW44" s="92"/>
    </row>
    <row r="45" spans="1:387" ht="13.5" customHeight="1">
      <c r="A45" s="2"/>
      <c r="B45" s="2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3"/>
      <c r="NH45" s="2"/>
      <c r="NI45" s="90"/>
      <c r="NJ45" s="91"/>
      <c r="NK45" s="91"/>
      <c r="NL45" s="91"/>
      <c r="NM45" s="91"/>
      <c r="NN45" s="91"/>
      <c r="NO45" s="91"/>
      <c r="NP45" s="91"/>
      <c r="NQ45" s="91"/>
      <c r="NR45" s="91"/>
      <c r="NS45" s="91"/>
      <c r="NT45" s="91"/>
      <c r="NU45" s="91"/>
      <c r="NV45" s="91"/>
      <c r="NW45" s="92"/>
    </row>
    <row r="46" spans="1:387" ht="13.5" customHeight="1">
      <c r="A46" s="2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3"/>
      <c r="NH46" s="2"/>
      <c r="NI46" s="90"/>
      <c r="NJ46" s="91"/>
      <c r="NK46" s="91"/>
      <c r="NL46" s="91"/>
      <c r="NM46" s="91"/>
      <c r="NN46" s="91"/>
      <c r="NO46" s="91"/>
      <c r="NP46" s="91"/>
      <c r="NQ46" s="91"/>
      <c r="NR46" s="91"/>
      <c r="NS46" s="91"/>
      <c r="NT46" s="91"/>
      <c r="NU46" s="91"/>
      <c r="NV46" s="91"/>
      <c r="NW46" s="92"/>
    </row>
    <row r="47" spans="1:387" ht="13.5" customHeight="1">
      <c r="A47" s="2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3"/>
      <c r="NH47" s="2"/>
      <c r="NI47" s="93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5"/>
    </row>
    <row r="48" spans="1:387" ht="13.5" customHeight="1">
      <c r="A48" s="2"/>
      <c r="B48" s="2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3"/>
      <c r="NH48" s="2"/>
      <c r="NI48" s="87" t="s">
        <v>34</v>
      </c>
      <c r="NJ48" s="88"/>
      <c r="NK48" s="88"/>
      <c r="NL48" s="88"/>
      <c r="NM48" s="88"/>
      <c r="NN48" s="88"/>
      <c r="NO48" s="88"/>
      <c r="NP48" s="88"/>
      <c r="NQ48" s="88"/>
      <c r="NR48" s="88"/>
      <c r="NS48" s="88"/>
      <c r="NT48" s="88"/>
      <c r="NU48" s="88"/>
      <c r="NV48" s="88"/>
      <c r="NW48" s="89"/>
    </row>
    <row r="49" spans="1:387" ht="13.5" customHeight="1">
      <c r="A49" s="2"/>
      <c r="B49" s="2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3"/>
      <c r="NH49" s="2"/>
      <c r="NI49" s="90" t="s">
        <v>142</v>
      </c>
      <c r="NJ49" s="91"/>
      <c r="NK49" s="91"/>
      <c r="NL49" s="91"/>
      <c r="NM49" s="91"/>
      <c r="NN49" s="91"/>
      <c r="NO49" s="91"/>
      <c r="NP49" s="91"/>
      <c r="NQ49" s="91"/>
      <c r="NR49" s="91"/>
      <c r="NS49" s="91"/>
      <c r="NT49" s="91"/>
      <c r="NU49" s="91"/>
      <c r="NV49" s="91"/>
      <c r="NW49" s="92"/>
    </row>
    <row r="50" spans="1:387" ht="13.5" customHeight="1">
      <c r="A50" s="2"/>
      <c r="B50" s="2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3"/>
      <c r="NH50" s="2"/>
      <c r="NI50" s="90"/>
      <c r="NJ50" s="91"/>
      <c r="NK50" s="91"/>
      <c r="NL50" s="91"/>
      <c r="NM50" s="91"/>
      <c r="NN50" s="91"/>
      <c r="NO50" s="91"/>
      <c r="NP50" s="91"/>
      <c r="NQ50" s="91"/>
      <c r="NR50" s="91"/>
      <c r="NS50" s="91"/>
      <c r="NT50" s="91"/>
      <c r="NU50" s="91"/>
      <c r="NV50" s="91"/>
      <c r="NW50" s="92"/>
    </row>
    <row r="51" spans="1:387" ht="13.5" customHeight="1">
      <c r="A51" s="2"/>
      <c r="B51" s="22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3"/>
      <c r="NH51" s="2"/>
      <c r="NI51" s="90"/>
      <c r="NJ51" s="91"/>
      <c r="NK51" s="91"/>
      <c r="NL51" s="91"/>
      <c r="NM51" s="91"/>
      <c r="NN51" s="91"/>
      <c r="NO51" s="91"/>
      <c r="NP51" s="91"/>
      <c r="NQ51" s="91"/>
      <c r="NR51" s="91"/>
      <c r="NS51" s="91"/>
      <c r="NT51" s="91"/>
      <c r="NU51" s="91"/>
      <c r="NV51" s="91"/>
      <c r="NW51" s="92"/>
    </row>
    <row r="52" spans="1:387" ht="13.5" customHeight="1">
      <c r="A52" s="2"/>
      <c r="B52" s="22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86">
        <f>データ!$B$11</f>
        <v>40909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>
        <f>データ!$C$11</f>
        <v>41275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>
        <f>データ!$D$11</f>
        <v>41640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>
        <f>データ!$E$11</f>
        <v>42005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>
        <f>データ!$F$11</f>
        <v>42370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86">
        <f>データ!$B$11</f>
        <v>40909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>
        <f>データ!$C$11</f>
        <v>41275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>
        <f>データ!$D$11</f>
        <v>41640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>
        <f>データ!$E$11</f>
        <v>42005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>
        <f>データ!$F$11</f>
        <v>42370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86">
        <f>データ!$B$11</f>
        <v>40909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>
        <f>データ!$C$11</f>
        <v>41275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>
        <f>データ!$D$11</f>
        <v>41640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>
        <f>データ!$E$11</f>
        <v>42005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>
        <f>データ!$F$11</f>
        <v>42370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86">
        <f>データ!$B$11</f>
        <v>40909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>
        <f>データ!$C$11</f>
        <v>41275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>
        <f>データ!$D$11</f>
        <v>41640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>
        <f>データ!$E$11</f>
        <v>42005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>
        <f>データ!$F$11</f>
        <v>42370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5"/>
      <c r="NA52" s="5"/>
      <c r="NB52" s="5"/>
      <c r="NC52" s="5"/>
      <c r="ND52" s="5"/>
      <c r="NE52" s="5"/>
      <c r="NF52" s="5"/>
      <c r="NG52" s="23"/>
      <c r="NH52" s="2"/>
      <c r="NI52" s="90"/>
      <c r="NJ52" s="91"/>
      <c r="NK52" s="91"/>
      <c r="NL52" s="91"/>
      <c r="NM52" s="91"/>
      <c r="NN52" s="91"/>
      <c r="NO52" s="91"/>
      <c r="NP52" s="91"/>
      <c r="NQ52" s="91"/>
      <c r="NR52" s="91"/>
      <c r="NS52" s="91"/>
      <c r="NT52" s="91"/>
      <c r="NU52" s="91"/>
      <c r="NV52" s="91"/>
      <c r="NW52" s="92"/>
    </row>
    <row r="53" spans="1:387" ht="13.5" customHeight="1">
      <c r="A53" s="2"/>
      <c r="B53" s="22"/>
      <c r="C53" s="5"/>
      <c r="D53" s="5"/>
      <c r="E53" s="5"/>
      <c r="F53" s="5"/>
      <c r="I53" s="84" t="s">
        <v>27</v>
      </c>
      <c r="J53" s="84"/>
      <c r="K53" s="84"/>
      <c r="L53" s="84"/>
      <c r="M53" s="84"/>
      <c r="N53" s="84"/>
      <c r="O53" s="84"/>
      <c r="P53" s="84"/>
      <c r="Q53" s="84"/>
      <c r="R53" s="85" t="str">
        <f>データ!BF7</f>
        <v>-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 t="str">
        <f>データ!BG7</f>
        <v>-</v>
      </c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 t="str">
        <f>データ!BH7</f>
        <v>-</v>
      </c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 t="str">
        <f>データ!BI7</f>
        <v>-</v>
      </c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 t="str">
        <f>データ!BJ7</f>
        <v>-</v>
      </c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84" t="s">
        <v>27</v>
      </c>
      <c r="CX53" s="84"/>
      <c r="CY53" s="84"/>
      <c r="CZ53" s="84"/>
      <c r="DA53" s="84"/>
      <c r="DB53" s="84"/>
      <c r="DC53" s="84"/>
      <c r="DD53" s="84"/>
      <c r="DE53" s="84"/>
      <c r="DF53" s="85">
        <f>データ!BQ7</f>
        <v>34.200000000000003</v>
      </c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>
        <f>データ!BR7</f>
        <v>37.6</v>
      </c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>
        <f>データ!BS7</f>
        <v>0</v>
      </c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>
        <f>データ!BT7</f>
        <v>0</v>
      </c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>
        <f>データ!BU7</f>
        <v>0</v>
      </c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84" t="s">
        <v>27</v>
      </c>
      <c r="GL53" s="84"/>
      <c r="GM53" s="84"/>
      <c r="GN53" s="84"/>
      <c r="GO53" s="84"/>
      <c r="GP53" s="84"/>
      <c r="GQ53" s="84"/>
      <c r="GR53" s="84"/>
      <c r="GS53" s="84"/>
      <c r="GT53" s="85">
        <f>データ!CB7</f>
        <v>8.6999999999999993</v>
      </c>
      <c r="GU53" s="85"/>
      <c r="GV53" s="85"/>
      <c r="GW53" s="85"/>
      <c r="GX53" s="85"/>
      <c r="GY53" s="85"/>
      <c r="GZ53" s="85"/>
      <c r="HA53" s="85"/>
      <c r="HB53" s="85"/>
      <c r="HC53" s="85"/>
      <c r="HD53" s="85"/>
      <c r="HE53" s="85"/>
      <c r="HF53" s="85"/>
      <c r="HG53" s="85"/>
      <c r="HH53" s="85">
        <f>データ!CC7</f>
        <v>3.2</v>
      </c>
      <c r="HI53" s="85"/>
      <c r="HJ53" s="85"/>
      <c r="HK53" s="85"/>
      <c r="HL53" s="85"/>
      <c r="HM53" s="85"/>
      <c r="HN53" s="85"/>
      <c r="HO53" s="85"/>
      <c r="HP53" s="85"/>
      <c r="HQ53" s="85"/>
      <c r="HR53" s="85"/>
      <c r="HS53" s="85"/>
      <c r="HT53" s="85"/>
      <c r="HU53" s="85"/>
      <c r="HV53" s="85">
        <f>データ!CD7</f>
        <v>-19.8</v>
      </c>
      <c r="HW53" s="85"/>
      <c r="HX53" s="85"/>
      <c r="HY53" s="85"/>
      <c r="HZ53" s="85"/>
      <c r="IA53" s="85"/>
      <c r="IB53" s="85"/>
      <c r="IC53" s="85"/>
      <c r="ID53" s="85"/>
      <c r="IE53" s="85"/>
      <c r="IF53" s="85"/>
      <c r="IG53" s="85"/>
      <c r="IH53" s="85"/>
      <c r="II53" s="85"/>
      <c r="IJ53" s="85">
        <f>データ!CE7</f>
        <v>-0.7</v>
      </c>
      <c r="IK53" s="85"/>
      <c r="IL53" s="85"/>
      <c r="IM53" s="85"/>
      <c r="IN53" s="85"/>
      <c r="IO53" s="85"/>
      <c r="IP53" s="85"/>
      <c r="IQ53" s="85"/>
      <c r="IR53" s="85"/>
      <c r="IS53" s="85"/>
      <c r="IT53" s="85"/>
      <c r="IU53" s="85"/>
      <c r="IV53" s="85"/>
      <c r="IW53" s="85"/>
      <c r="IX53" s="85">
        <f>データ!CF7</f>
        <v>0.7</v>
      </c>
      <c r="IY53" s="85"/>
      <c r="IZ53" s="85"/>
      <c r="JA53" s="85"/>
      <c r="JB53" s="85"/>
      <c r="JC53" s="85"/>
      <c r="JD53" s="85"/>
      <c r="JE53" s="85"/>
      <c r="JF53" s="85"/>
      <c r="JG53" s="85"/>
      <c r="JH53" s="85"/>
      <c r="JI53" s="85"/>
      <c r="JJ53" s="85"/>
      <c r="JK53" s="8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84" t="s">
        <v>27</v>
      </c>
      <c r="JZ53" s="84"/>
      <c r="KA53" s="84"/>
      <c r="KB53" s="84"/>
      <c r="KC53" s="84"/>
      <c r="KD53" s="84"/>
      <c r="KE53" s="84"/>
      <c r="KF53" s="84"/>
      <c r="KG53" s="84"/>
      <c r="KH53" s="103">
        <f>データ!CM7</f>
        <v>3368</v>
      </c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>
        <f>データ!CN7</f>
        <v>2238</v>
      </c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>
        <f>データ!CO7</f>
        <v>-646</v>
      </c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>
        <f>データ!CP7</f>
        <v>1299</v>
      </c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>
        <f>データ!CQ7</f>
        <v>1151</v>
      </c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5"/>
      <c r="NA53" s="5"/>
      <c r="NB53" s="5"/>
      <c r="NC53" s="5"/>
      <c r="ND53" s="5"/>
      <c r="NE53" s="5"/>
      <c r="NF53" s="5"/>
      <c r="NG53" s="23"/>
      <c r="NH53" s="2"/>
      <c r="NI53" s="90"/>
      <c r="NJ53" s="91"/>
      <c r="NK53" s="91"/>
      <c r="NL53" s="91"/>
      <c r="NM53" s="91"/>
      <c r="NN53" s="91"/>
      <c r="NO53" s="91"/>
      <c r="NP53" s="91"/>
      <c r="NQ53" s="91"/>
      <c r="NR53" s="91"/>
      <c r="NS53" s="91"/>
      <c r="NT53" s="91"/>
      <c r="NU53" s="91"/>
      <c r="NV53" s="91"/>
      <c r="NW53" s="92"/>
    </row>
    <row r="54" spans="1:387" ht="13.5" customHeight="1">
      <c r="A54" s="2"/>
      <c r="B54" s="22"/>
      <c r="C54" s="5"/>
      <c r="D54" s="5"/>
      <c r="E54" s="5"/>
      <c r="F54" s="5"/>
      <c r="G54" s="5"/>
      <c r="H54" s="5"/>
      <c r="I54" s="84" t="s">
        <v>29</v>
      </c>
      <c r="J54" s="84"/>
      <c r="K54" s="84"/>
      <c r="L54" s="84"/>
      <c r="M54" s="84"/>
      <c r="N54" s="84"/>
      <c r="O54" s="84"/>
      <c r="P54" s="84"/>
      <c r="Q54" s="84"/>
      <c r="R54" s="85" t="str">
        <f>データ!BK7</f>
        <v>-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 t="str">
        <f>データ!BL7</f>
        <v>-</v>
      </c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 t="str">
        <f>データ!BM7</f>
        <v>-</v>
      </c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 t="str">
        <f>データ!BN7</f>
        <v>-</v>
      </c>
      <c r="BI54" s="85"/>
      <c r="BJ54" s="85"/>
      <c r="BK54" s="85"/>
      <c r="BL54" s="85"/>
      <c r="BM54" s="85"/>
      <c r="BN54" s="85"/>
      <c r="BO54" s="85"/>
      <c r="BP54" s="85"/>
      <c r="BQ54" s="85"/>
      <c r="BR54" s="85"/>
      <c r="BS54" s="85"/>
      <c r="BT54" s="85"/>
      <c r="BU54" s="85"/>
      <c r="BV54" s="85" t="str">
        <f>データ!BO7</f>
        <v>-</v>
      </c>
      <c r="BW54" s="85"/>
      <c r="BX54" s="85"/>
      <c r="BY54" s="85"/>
      <c r="BZ54" s="85"/>
      <c r="CA54" s="85"/>
      <c r="CB54" s="85"/>
      <c r="CC54" s="85"/>
      <c r="CD54" s="85"/>
      <c r="CE54" s="85"/>
      <c r="CF54" s="85"/>
      <c r="CG54" s="85"/>
      <c r="CH54" s="85"/>
      <c r="CI54" s="8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84" t="s">
        <v>29</v>
      </c>
      <c r="CX54" s="84"/>
      <c r="CY54" s="84"/>
      <c r="CZ54" s="84"/>
      <c r="DA54" s="84"/>
      <c r="DB54" s="84"/>
      <c r="DC54" s="84"/>
      <c r="DD54" s="84"/>
      <c r="DE54" s="84"/>
      <c r="DF54" s="85">
        <f>データ!BV7</f>
        <v>39</v>
      </c>
      <c r="DG54" s="85"/>
      <c r="DH54" s="85"/>
      <c r="DI54" s="85"/>
      <c r="DJ54" s="85"/>
      <c r="DK54" s="85"/>
      <c r="DL54" s="85"/>
      <c r="DM54" s="85"/>
      <c r="DN54" s="85"/>
      <c r="DO54" s="85"/>
      <c r="DP54" s="85"/>
      <c r="DQ54" s="85"/>
      <c r="DR54" s="85"/>
      <c r="DS54" s="85"/>
      <c r="DT54" s="85">
        <f>データ!BW7</f>
        <v>40.4</v>
      </c>
      <c r="DU54" s="85"/>
      <c r="DV54" s="85"/>
      <c r="DW54" s="85"/>
      <c r="DX54" s="85"/>
      <c r="DY54" s="85"/>
      <c r="DZ54" s="85"/>
      <c r="EA54" s="85"/>
      <c r="EB54" s="85"/>
      <c r="EC54" s="85"/>
      <c r="ED54" s="85"/>
      <c r="EE54" s="85"/>
      <c r="EF54" s="85"/>
      <c r="EG54" s="85"/>
      <c r="EH54" s="85">
        <f>データ!BX7</f>
        <v>39.299999999999997</v>
      </c>
      <c r="EI54" s="85"/>
      <c r="EJ54" s="85"/>
      <c r="EK54" s="85"/>
      <c r="EL54" s="85"/>
      <c r="EM54" s="85"/>
      <c r="EN54" s="85"/>
      <c r="EO54" s="85"/>
      <c r="EP54" s="85"/>
      <c r="EQ54" s="85"/>
      <c r="ER54" s="85"/>
      <c r="ES54" s="85"/>
      <c r="ET54" s="85"/>
      <c r="EU54" s="85"/>
      <c r="EV54" s="85">
        <f>データ!BY7</f>
        <v>43.1</v>
      </c>
      <c r="EW54" s="85"/>
      <c r="EX54" s="85"/>
      <c r="EY54" s="85"/>
      <c r="EZ54" s="85"/>
      <c r="FA54" s="85"/>
      <c r="FB54" s="85"/>
      <c r="FC54" s="85"/>
      <c r="FD54" s="85"/>
      <c r="FE54" s="85"/>
      <c r="FF54" s="85"/>
      <c r="FG54" s="85"/>
      <c r="FH54" s="85"/>
      <c r="FI54" s="85"/>
      <c r="FJ54" s="85">
        <f>データ!BZ7</f>
        <v>48.6</v>
      </c>
      <c r="FK54" s="85"/>
      <c r="FL54" s="85"/>
      <c r="FM54" s="85"/>
      <c r="FN54" s="85"/>
      <c r="FO54" s="85"/>
      <c r="FP54" s="85"/>
      <c r="FQ54" s="85"/>
      <c r="FR54" s="85"/>
      <c r="FS54" s="85"/>
      <c r="FT54" s="85"/>
      <c r="FU54" s="85"/>
      <c r="FV54" s="85"/>
      <c r="FW54" s="8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84" t="s">
        <v>29</v>
      </c>
      <c r="GL54" s="84"/>
      <c r="GM54" s="84"/>
      <c r="GN54" s="84"/>
      <c r="GO54" s="84"/>
      <c r="GP54" s="84"/>
      <c r="GQ54" s="84"/>
      <c r="GR54" s="84"/>
      <c r="GS54" s="84"/>
      <c r="GT54" s="85">
        <f>データ!CG7</f>
        <v>-42.7</v>
      </c>
      <c r="GU54" s="85"/>
      <c r="GV54" s="85"/>
      <c r="GW54" s="85"/>
      <c r="GX54" s="85"/>
      <c r="GY54" s="85"/>
      <c r="GZ54" s="85"/>
      <c r="HA54" s="85"/>
      <c r="HB54" s="85"/>
      <c r="HC54" s="85"/>
      <c r="HD54" s="85"/>
      <c r="HE54" s="85"/>
      <c r="HF54" s="85"/>
      <c r="HG54" s="85"/>
      <c r="HH54" s="85">
        <f>データ!CH7</f>
        <v>-46.9</v>
      </c>
      <c r="HI54" s="85"/>
      <c r="HJ54" s="85"/>
      <c r="HK54" s="85"/>
      <c r="HL54" s="85"/>
      <c r="HM54" s="85"/>
      <c r="HN54" s="85"/>
      <c r="HO54" s="85"/>
      <c r="HP54" s="85"/>
      <c r="HQ54" s="85"/>
      <c r="HR54" s="85"/>
      <c r="HS54" s="85"/>
      <c r="HT54" s="85"/>
      <c r="HU54" s="85"/>
      <c r="HV54" s="85">
        <f>データ!CI7</f>
        <v>-72.3</v>
      </c>
      <c r="HW54" s="85"/>
      <c r="HX54" s="85"/>
      <c r="HY54" s="85"/>
      <c r="HZ54" s="85"/>
      <c r="IA54" s="85"/>
      <c r="IB54" s="85"/>
      <c r="IC54" s="85"/>
      <c r="ID54" s="85"/>
      <c r="IE54" s="85"/>
      <c r="IF54" s="85"/>
      <c r="IG54" s="85"/>
      <c r="IH54" s="85"/>
      <c r="II54" s="85"/>
      <c r="IJ54" s="85">
        <f>データ!CJ7</f>
        <v>-60.2</v>
      </c>
      <c r="IK54" s="85"/>
      <c r="IL54" s="85"/>
      <c r="IM54" s="85"/>
      <c r="IN54" s="85"/>
      <c r="IO54" s="85"/>
      <c r="IP54" s="85"/>
      <c r="IQ54" s="85"/>
      <c r="IR54" s="85"/>
      <c r="IS54" s="85"/>
      <c r="IT54" s="85"/>
      <c r="IU54" s="85"/>
      <c r="IV54" s="85"/>
      <c r="IW54" s="85"/>
      <c r="IX54" s="85">
        <f>データ!CK7</f>
        <v>-60.8</v>
      </c>
      <c r="IY54" s="85"/>
      <c r="IZ54" s="85"/>
      <c r="JA54" s="85"/>
      <c r="JB54" s="85"/>
      <c r="JC54" s="85"/>
      <c r="JD54" s="85"/>
      <c r="JE54" s="85"/>
      <c r="JF54" s="85"/>
      <c r="JG54" s="85"/>
      <c r="JH54" s="85"/>
      <c r="JI54" s="85"/>
      <c r="JJ54" s="85"/>
      <c r="JK54" s="8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84" t="s">
        <v>29</v>
      </c>
      <c r="JZ54" s="84"/>
      <c r="KA54" s="84"/>
      <c r="KB54" s="84"/>
      <c r="KC54" s="84"/>
      <c r="KD54" s="84"/>
      <c r="KE54" s="84"/>
      <c r="KF54" s="84"/>
      <c r="KG54" s="84"/>
      <c r="KH54" s="98">
        <f>データ!CR7</f>
        <v>5359</v>
      </c>
      <c r="KI54" s="99"/>
      <c r="KJ54" s="99"/>
      <c r="KK54" s="99"/>
      <c r="KL54" s="99"/>
      <c r="KM54" s="99"/>
      <c r="KN54" s="99"/>
      <c r="KO54" s="99"/>
      <c r="KP54" s="99"/>
      <c r="KQ54" s="99"/>
      <c r="KR54" s="99"/>
      <c r="KS54" s="99"/>
      <c r="KT54" s="99"/>
      <c r="KU54" s="100"/>
      <c r="KV54" s="98">
        <f>データ!CS7</f>
        <v>-10482</v>
      </c>
      <c r="KW54" s="99"/>
      <c r="KX54" s="99"/>
      <c r="KY54" s="99"/>
      <c r="KZ54" s="99"/>
      <c r="LA54" s="99"/>
      <c r="LB54" s="99"/>
      <c r="LC54" s="99"/>
      <c r="LD54" s="99"/>
      <c r="LE54" s="99"/>
      <c r="LF54" s="99"/>
      <c r="LG54" s="99"/>
      <c r="LH54" s="99"/>
      <c r="LI54" s="100"/>
      <c r="LJ54" s="98">
        <f>データ!CT7</f>
        <v>-14554</v>
      </c>
      <c r="LK54" s="99"/>
      <c r="LL54" s="99"/>
      <c r="LM54" s="99"/>
      <c r="LN54" s="99"/>
      <c r="LO54" s="99"/>
      <c r="LP54" s="99"/>
      <c r="LQ54" s="99"/>
      <c r="LR54" s="99"/>
      <c r="LS54" s="99"/>
      <c r="LT54" s="99"/>
      <c r="LU54" s="99"/>
      <c r="LV54" s="99"/>
      <c r="LW54" s="100"/>
      <c r="LX54" s="98">
        <f>データ!CU7</f>
        <v>-14338</v>
      </c>
      <c r="LY54" s="99"/>
      <c r="LZ54" s="99"/>
      <c r="MA54" s="99"/>
      <c r="MB54" s="99"/>
      <c r="MC54" s="99"/>
      <c r="MD54" s="99"/>
      <c r="ME54" s="99"/>
      <c r="MF54" s="99"/>
      <c r="MG54" s="99"/>
      <c r="MH54" s="99"/>
      <c r="MI54" s="99"/>
      <c r="MJ54" s="99"/>
      <c r="MK54" s="100"/>
      <c r="ML54" s="98">
        <f>データ!CV7</f>
        <v>-16496</v>
      </c>
      <c r="MM54" s="99"/>
      <c r="MN54" s="99"/>
      <c r="MO54" s="99"/>
      <c r="MP54" s="99"/>
      <c r="MQ54" s="99"/>
      <c r="MR54" s="99"/>
      <c r="MS54" s="99"/>
      <c r="MT54" s="99"/>
      <c r="MU54" s="99"/>
      <c r="MV54" s="99"/>
      <c r="MW54" s="99"/>
      <c r="MX54" s="99"/>
      <c r="MY54" s="100"/>
      <c r="MZ54" s="5"/>
      <c r="NA54" s="5"/>
      <c r="NB54" s="5"/>
      <c r="NC54" s="5"/>
      <c r="ND54" s="5"/>
      <c r="NE54" s="5"/>
      <c r="NF54" s="5"/>
      <c r="NG54" s="23"/>
      <c r="NH54" s="2"/>
      <c r="NI54" s="90"/>
      <c r="NJ54" s="91"/>
      <c r="NK54" s="91"/>
      <c r="NL54" s="91"/>
      <c r="NM54" s="91"/>
      <c r="NN54" s="91"/>
      <c r="NO54" s="91"/>
      <c r="NP54" s="91"/>
      <c r="NQ54" s="91"/>
      <c r="NR54" s="91"/>
      <c r="NS54" s="91"/>
      <c r="NT54" s="91"/>
      <c r="NU54" s="91"/>
      <c r="NV54" s="91"/>
      <c r="NW54" s="92"/>
    </row>
    <row r="55" spans="1:387" ht="13.5" customHeight="1">
      <c r="A55" s="2"/>
      <c r="B55" s="2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3"/>
      <c r="NH55" s="2"/>
      <c r="NI55" s="90"/>
      <c r="NJ55" s="91"/>
      <c r="NK55" s="91"/>
      <c r="NL55" s="91"/>
      <c r="NM55" s="91"/>
      <c r="NN55" s="91"/>
      <c r="NO55" s="91"/>
      <c r="NP55" s="91"/>
      <c r="NQ55" s="91"/>
      <c r="NR55" s="91"/>
      <c r="NS55" s="91"/>
      <c r="NT55" s="91"/>
      <c r="NU55" s="91"/>
      <c r="NV55" s="91"/>
      <c r="NW55" s="92"/>
    </row>
    <row r="56" spans="1:387" ht="13.5" customHeight="1">
      <c r="A56" s="2"/>
      <c r="B56" s="22"/>
      <c r="C56" s="24"/>
      <c r="D56" s="5"/>
      <c r="E56" s="5"/>
      <c r="F56" s="5"/>
      <c r="G56" s="5"/>
      <c r="H56" s="83" t="s">
        <v>35</v>
      </c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5"/>
      <c r="CN56" s="5"/>
      <c r="CO56" s="5"/>
      <c r="CP56" s="5"/>
      <c r="CQ56" s="5"/>
      <c r="CR56" s="5"/>
      <c r="CS56" s="5"/>
      <c r="CT56" s="5"/>
      <c r="CU56" s="5"/>
      <c r="CV56" s="83" t="s">
        <v>36</v>
      </c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83"/>
      <c r="DQ56" s="83"/>
      <c r="DR56" s="83"/>
      <c r="DS56" s="83"/>
      <c r="DT56" s="83"/>
      <c r="DU56" s="83"/>
      <c r="DV56" s="83"/>
      <c r="DW56" s="83"/>
      <c r="DX56" s="83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24"/>
      <c r="GB56" s="24"/>
      <c r="GC56" s="24"/>
      <c r="GD56" s="24"/>
      <c r="GE56" s="24"/>
      <c r="GF56" s="24"/>
      <c r="GG56" s="24"/>
      <c r="GH56" s="24"/>
      <c r="GI56" s="24"/>
      <c r="GJ56" s="83" t="s">
        <v>37</v>
      </c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83"/>
      <c r="IH56" s="83"/>
      <c r="II56" s="83"/>
      <c r="IJ56" s="83"/>
      <c r="IK56" s="83"/>
      <c r="IL56" s="83"/>
      <c r="IM56" s="83"/>
      <c r="IN56" s="83"/>
      <c r="IO56" s="83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5"/>
      <c r="JP56" s="5"/>
      <c r="JQ56" s="5"/>
      <c r="JR56" s="5"/>
      <c r="JS56" s="5"/>
      <c r="JT56" s="5"/>
      <c r="JU56" s="5"/>
      <c r="JV56" s="5"/>
      <c r="JW56" s="5"/>
      <c r="JX56" s="83" t="s">
        <v>38</v>
      </c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83"/>
      <c r="MX56" s="83"/>
      <c r="MY56" s="83"/>
      <c r="MZ56" s="83"/>
      <c r="NA56" s="83"/>
      <c r="NB56" s="83"/>
      <c r="NC56" s="24"/>
      <c r="ND56" s="24"/>
      <c r="NE56" s="24"/>
      <c r="NF56" s="24"/>
      <c r="NG56" s="23"/>
      <c r="NH56" s="2"/>
      <c r="NI56" s="90"/>
      <c r="NJ56" s="91"/>
      <c r="NK56" s="91"/>
      <c r="NL56" s="91"/>
      <c r="NM56" s="91"/>
      <c r="NN56" s="91"/>
      <c r="NO56" s="91"/>
      <c r="NP56" s="91"/>
      <c r="NQ56" s="91"/>
      <c r="NR56" s="91"/>
      <c r="NS56" s="91"/>
      <c r="NT56" s="91"/>
      <c r="NU56" s="91"/>
      <c r="NV56" s="91"/>
      <c r="NW56" s="92"/>
    </row>
    <row r="57" spans="1:387" ht="13.5" customHeight="1">
      <c r="A57" s="2"/>
      <c r="B57" s="22"/>
      <c r="C57" s="24"/>
      <c r="D57" s="5"/>
      <c r="E57" s="5"/>
      <c r="F57" s="5"/>
      <c r="G57" s="5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3"/>
      <c r="CH57" s="83"/>
      <c r="CI57" s="83"/>
      <c r="CJ57" s="83"/>
      <c r="CK57" s="83"/>
      <c r="CL57" s="83"/>
      <c r="CM57" s="5"/>
      <c r="CN57" s="5"/>
      <c r="CO57" s="5"/>
      <c r="CP57" s="5"/>
      <c r="CQ57" s="5"/>
      <c r="CR57" s="5"/>
      <c r="CS57" s="5"/>
      <c r="CT57" s="5"/>
      <c r="CU57" s="5"/>
      <c r="CV57" s="83"/>
      <c r="CW57" s="83"/>
      <c r="CX57" s="83"/>
      <c r="CY57" s="83"/>
      <c r="CZ57" s="83"/>
      <c r="DA57" s="83"/>
      <c r="DB57" s="83"/>
      <c r="DC57" s="83"/>
      <c r="DD57" s="83"/>
      <c r="DE57" s="83"/>
      <c r="DF57" s="83"/>
      <c r="DG57" s="83"/>
      <c r="DH57" s="83"/>
      <c r="DI57" s="83"/>
      <c r="DJ57" s="83"/>
      <c r="DK57" s="83"/>
      <c r="DL57" s="83"/>
      <c r="DM57" s="83"/>
      <c r="DN57" s="83"/>
      <c r="DO57" s="83"/>
      <c r="DP57" s="83"/>
      <c r="DQ57" s="83"/>
      <c r="DR57" s="83"/>
      <c r="DS57" s="83"/>
      <c r="DT57" s="83"/>
      <c r="DU57" s="83"/>
      <c r="DV57" s="83"/>
      <c r="DW57" s="83"/>
      <c r="DX57" s="83"/>
      <c r="DY57" s="83"/>
      <c r="DZ57" s="83"/>
      <c r="EA57" s="83"/>
      <c r="EB57" s="83"/>
      <c r="EC57" s="83"/>
      <c r="ED57" s="83"/>
      <c r="EE57" s="83"/>
      <c r="EF57" s="83"/>
      <c r="EG57" s="83"/>
      <c r="EH57" s="83"/>
      <c r="EI57" s="83"/>
      <c r="EJ57" s="83"/>
      <c r="EK57" s="83"/>
      <c r="EL57" s="83"/>
      <c r="EM57" s="83"/>
      <c r="EN57" s="83"/>
      <c r="EO57" s="83"/>
      <c r="EP57" s="83"/>
      <c r="EQ57" s="83"/>
      <c r="ER57" s="83"/>
      <c r="ES57" s="83"/>
      <c r="ET57" s="83"/>
      <c r="EU57" s="83"/>
      <c r="EV57" s="83"/>
      <c r="EW57" s="83"/>
      <c r="EX57" s="83"/>
      <c r="EY57" s="83"/>
      <c r="EZ57" s="83"/>
      <c r="FA57" s="83"/>
      <c r="FB57" s="83"/>
      <c r="FC57" s="83"/>
      <c r="FD57" s="83"/>
      <c r="FE57" s="83"/>
      <c r="FF57" s="83"/>
      <c r="FG57" s="83"/>
      <c r="FH57" s="83"/>
      <c r="FI57" s="83"/>
      <c r="FJ57" s="83"/>
      <c r="FK57" s="83"/>
      <c r="FL57" s="83"/>
      <c r="FM57" s="83"/>
      <c r="FN57" s="83"/>
      <c r="FO57" s="83"/>
      <c r="FP57" s="83"/>
      <c r="FQ57" s="83"/>
      <c r="FR57" s="83"/>
      <c r="FS57" s="83"/>
      <c r="FT57" s="83"/>
      <c r="FU57" s="83"/>
      <c r="FV57" s="83"/>
      <c r="FW57" s="83"/>
      <c r="FX57" s="83"/>
      <c r="FY57" s="83"/>
      <c r="FZ57" s="83"/>
      <c r="GA57" s="24"/>
      <c r="GB57" s="24"/>
      <c r="GC57" s="24"/>
      <c r="GD57" s="24"/>
      <c r="GE57" s="24"/>
      <c r="GF57" s="24"/>
      <c r="GG57" s="24"/>
      <c r="GH57" s="24"/>
      <c r="GI57" s="24"/>
      <c r="GJ57" s="83"/>
      <c r="GK57" s="83"/>
      <c r="GL57" s="83"/>
      <c r="GM57" s="83"/>
      <c r="GN57" s="83"/>
      <c r="GO57" s="83"/>
      <c r="GP57" s="83"/>
      <c r="GQ57" s="83"/>
      <c r="GR57" s="83"/>
      <c r="GS57" s="83"/>
      <c r="GT57" s="83"/>
      <c r="GU57" s="83"/>
      <c r="GV57" s="83"/>
      <c r="GW57" s="83"/>
      <c r="GX57" s="83"/>
      <c r="GY57" s="83"/>
      <c r="GZ57" s="83"/>
      <c r="HA57" s="83"/>
      <c r="HB57" s="83"/>
      <c r="HC57" s="83"/>
      <c r="HD57" s="83"/>
      <c r="HE57" s="83"/>
      <c r="HF57" s="83"/>
      <c r="HG57" s="83"/>
      <c r="HH57" s="83"/>
      <c r="HI57" s="83"/>
      <c r="HJ57" s="83"/>
      <c r="HK57" s="83"/>
      <c r="HL57" s="83"/>
      <c r="HM57" s="83"/>
      <c r="HN57" s="83"/>
      <c r="HO57" s="83"/>
      <c r="HP57" s="83"/>
      <c r="HQ57" s="83"/>
      <c r="HR57" s="83"/>
      <c r="HS57" s="83"/>
      <c r="HT57" s="83"/>
      <c r="HU57" s="83"/>
      <c r="HV57" s="83"/>
      <c r="HW57" s="83"/>
      <c r="HX57" s="83"/>
      <c r="HY57" s="83"/>
      <c r="HZ57" s="83"/>
      <c r="IA57" s="83"/>
      <c r="IB57" s="83"/>
      <c r="IC57" s="83"/>
      <c r="ID57" s="83"/>
      <c r="IE57" s="83"/>
      <c r="IF57" s="83"/>
      <c r="IG57" s="83"/>
      <c r="IH57" s="83"/>
      <c r="II57" s="83"/>
      <c r="IJ57" s="83"/>
      <c r="IK57" s="83"/>
      <c r="IL57" s="83"/>
      <c r="IM57" s="83"/>
      <c r="IN57" s="83"/>
      <c r="IO57" s="83"/>
      <c r="IP57" s="83"/>
      <c r="IQ57" s="83"/>
      <c r="IR57" s="83"/>
      <c r="IS57" s="83"/>
      <c r="IT57" s="83"/>
      <c r="IU57" s="83"/>
      <c r="IV57" s="83"/>
      <c r="IW57" s="83"/>
      <c r="IX57" s="83"/>
      <c r="IY57" s="83"/>
      <c r="IZ57" s="83"/>
      <c r="JA57" s="83"/>
      <c r="JB57" s="83"/>
      <c r="JC57" s="83"/>
      <c r="JD57" s="83"/>
      <c r="JE57" s="83"/>
      <c r="JF57" s="83"/>
      <c r="JG57" s="83"/>
      <c r="JH57" s="83"/>
      <c r="JI57" s="83"/>
      <c r="JJ57" s="83"/>
      <c r="JK57" s="83"/>
      <c r="JL57" s="83"/>
      <c r="JM57" s="83"/>
      <c r="JN57" s="83"/>
      <c r="JO57" s="5"/>
      <c r="JP57" s="5"/>
      <c r="JQ57" s="5"/>
      <c r="JR57" s="5"/>
      <c r="JS57" s="5"/>
      <c r="JT57" s="5"/>
      <c r="JU57" s="5"/>
      <c r="JV57" s="5"/>
      <c r="JW57" s="5"/>
      <c r="JX57" s="83"/>
      <c r="JY57" s="83"/>
      <c r="JZ57" s="83"/>
      <c r="KA57" s="83"/>
      <c r="KB57" s="83"/>
      <c r="KC57" s="83"/>
      <c r="KD57" s="83"/>
      <c r="KE57" s="83"/>
      <c r="KF57" s="83"/>
      <c r="KG57" s="83"/>
      <c r="KH57" s="83"/>
      <c r="KI57" s="83"/>
      <c r="KJ57" s="83"/>
      <c r="KK57" s="83"/>
      <c r="KL57" s="83"/>
      <c r="KM57" s="83"/>
      <c r="KN57" s="83"/>
      <c r="KO57" s="83"/>
      <c r="KP57" s="83"/>
      <c r="KQ57" s="83"/>
      <c r="KR57" s="83"/>
      <c r="KS57" s="83"/>
      <c r="KT57" s="83"/>
      <c r="KU57" s="83"/>
      <c r="KV57" s="83"/>
      <c r="KW57" s="83"/>
      <c r="KX57" s="83"/>
      <c r="KY57" s="83"/>
      <c r="KZ57" s="83"/>
      <c r="LA57" s="83"/>
      <c r="LB57" s="83"/>
      <c r="LC57" s="83"/>
      <c r="LD57" s="83"/>
      <c r="LE57" s="83"/>
      <c r="LF57" s="83"/>
      <c r="LG57" s="83"/>
      <c r="LH57" s="83"/>
      <c r="LI57" s="83"/>
      <c r="LJ57" s="83"/>
      <c r="LK57" s="83"/>
      <c r="LL57" s="83"/>
      <c r="LM57" s="83"/>
      <c r="LN57" s="83"/>
      <c r="LO57" s="83"/>
      <c r="LP57" s="83"/>
      <c r="LQ57" s="83"/>
      <c r="LR57" s="83"/>
      <c r="LS57" s="83"/>
      <c r="LT57" s="83"/>
      <c r="LU57" s="83"/>
      <c r="LV57" s="83"/>
      <c r="LW57" s="83"/>
      <c r="LX57" s="83"/>
      <c r="LY57" s="83"/>
      <c r="LZ57" s="83"/>
      <c r="MA57" s="83"/>
      <c r="MB57" s="83"/>
      <c r="MC57" s="83"/>
      <c r="MD57" s="83"/>
      <c r="ME57" s="83"/>
      <c r="MF57" s="83"/>
      <c r="MG57" s="83"/>
      <c r="MH57" s="83"/>
      <c r="MI57" s="83"/>
      <c r="MJ57" s="83"/>
      <c r="MK57" s="83"/>
      <c r="ML57" s="83"/>
      <c r="MM57" s="83"/>
      <c r="MN57" s="83"/>
      <c r="MO57" s="83"/>
      <c r="MP57" s="83"/>
      <c r="MQ57" s="83"/>
      <c r="MR57" s="83"/>
      <c r="MS57" s="83"/>
      <c r="MT57" s="83"/>
      <c r="MU57" s="83"/>
      <c r="MV57" s="83"/>
      <c r="MW57" s="83"/>
      <c r="MX57" s="83"/>
      <c r="MY57" s="83"/>
      <c r="MZ57" s="83"/>
      <c r="NA57" s="83"/>
      <c r="NB57" s="83"/>
      <c r="NC57" s="24"/>
      <c r="ND57" s="24"/>
      <c r="NE57" s="24"/>
      <c r="NF57" s="24"/>
      <c r="NG57" s="23"/>
      <c r="NH57" s="2"/>
      <c r="NI57" s="90"/>
      <c r="NJ57" s="91"/>
      <c r="NK57" s="91"/>
      <c r="NL57" s="91"/>
      <c r="NM57" s="91"/>
      <c r="NN57" s="91"/>
      <c r="NO57" s="91"/>
      <c r="NP57" s="91"/>
      <c r="NQ57" s="91"/>
      <c r="NR57" s="91"/>
      <c r="NS57" s="91"/>
      <c r="NT57" s="91"/>
      <c r="NU57" s="91"/>
      <c r="NV57" s="91"/>
      <c r="NW57" s="92"/>
    </row>
    <row r="58" spans="1:387" ht="13.5" customHeight="1">
      <c r="A58" s="2"/>
      <c r="B58" s="22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6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6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5"/>
      <c r="BG58" s="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6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6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6"/>
      <c r="DB58" s="25"/>
      <c r="DC58" s="25"/>
      <c r="DD58" s="25"/>
      <c r="DE58" s="25"/>
      <c r="DF58" s="25"/>
      <c r="DG58" s="25"/>
      <c r="DH58" s="25"/>
      <c r="DI58" s="25"/>
      <c r="DJ58" s="26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5"/>
      <c r="GQ58" s="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6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6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6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5"/>
      <c r="IU58" s="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6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6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6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5"/>
      <c r="LC58" s="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6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  <c r="NG58" s="23"/>
      <c r="NH58" s="2"/>
      <c r="NI58" s="90"/>
      <c r="NJ58" s="91"/>
      <c r="NK58" s="91"/>
      <c r="NL58" s="91"/>
      <c r="NM58" s="91"/>
      <c r="NN58" s="91"/>
      <c r="NO58" s="91"/>
      <c r="NP58" s="91"/>
      <c r="NQ58" s="91"/>
      <c r="NR58" s="91"/>
      <c r="NS58" s="91"/>
      <c r="NT58" s="91"/>
      <c r="NU58" s="91"/>
      <c r="NV58" s="91"/>
      <c r="NW58" s="92"/>
    </row>
    <row r="59" spans="1:387" ht="13.5" customHeight="1">
      <c r="A59" s="2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9"/>
      <c r="NH59" s="2"/>
      <c r="NI59" s="90"/>
      <c r="NJ59" s="91"/>
      <c r="NK59" s="91"/>
      <c r="NL59" s="91"/>
      <c r="NM59" s="91"/>
      <c r="NN59" s="91"/>
      <c r="NO59" s="91"/>
      <c r="NP59" s="91"/>
      <c r="NQ59" s="91"/>
      <c r="NR59" s="91"/>
      <c r="NS59" s="91"/>
      <c r="NT59" s="91"/>
      <c r="NU59" s="91"/>
      <c r="NV59" s="91"/>
      <c r="NW59" s="92"/>
    </row>
    <row r="60" spans="1:387" ht="13.5" customHeight="1">
      <c r="A60" s="23"/>
      <c r="B60" s="20"/>
      <c r="C60" s="21"/>
      <c r="D60" s="21"/>
      <c r="E60" s="21"/>
      <c r="F60" s="21"/>
      <c r="G60" s="21"/>
      <c r="H60" s="101" t="s">
        <v>39</v>
      </c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  <c r="EQ60" s="101"/>
      <c r="ER60" s="101"/>
      <c r="ES60" s="101"/>
      <c r="ET60" s="101"/>
      <c r="EU60" s="101"/>
      <c r="EV60" s="101"/>
      <c r="EW60" s="101"/>
      <c r="EX60" s="101"/>
      <c r="EY60" s="101"/>
      <c r="EZ60" s="101"/>
      <c r="FA60" s="101"/>
      <c r="FB60" s="101"/>
      <c r="FC60" s="101"/>
      <c r="FD60" s="101"/>
      <c r="FE60" s="101"/>
      <c r="FF60" s="101"/>
      <c r="FG60" s="101"/>
      <c r="FH60" s="101"/>
      <c r="FI60" s="101"/>
      <c r="FJ60" s="101"/>
      <c r="FK60" s="101"/>
      <c r="FL60" s="101"/>
      <c r="FM60" s="101"/>
      <c r="FN60" s="101"/>
      <c r="FO60" s="101"/>
      <c r="FP60" s="101"/>
      <c r="FQ60" s="101"/>
      <c r="FR60" s="101"/>
      <c r="FS60" s="101"/>
      <c r="FT60" s="101"/>
      <c r="FU60" s="101"/>
      <c r="FV60" s="101"/>
      <c r="FW60" s="101"/>
      <c r="FX60" s="101"/>
      <c r="FY60" s="101"/>
      <c r="FZ60" s="101"/>
      <c r="GA60" s="101"/>
      <c r="GB60" s="101"/>
      <c r="GC60" s="101"/>
      <c r="GD60" s="101"/>
      <c r="GE60" s="101"/>
      <c r="GF60" s="101"/>
      <c r="GG60" s="101"/>
      <c r="GH60" s="101"/>
      <c r="GI60" s="101"/>
      <c r="GJ60" s="101"/>
      <c r="GK60" s="101"/>
      <c r="GL60" s="101"/>
      <c r="GM60" s="101"/>
      <c r="GN60" s="101"/>
      <c r="GO60" s="101"/>
      <c r="GP60" s="101"/>
      <c r="GQ60" s="101"/>
      <c r="GR60" s="101"/>
      <c r="GS60" s="101"/>
      <c r="GT60" s="101"/>
      <c r="GU60" s="101"/>
      <c r="GV60" s="101"/>
      <c r="GW60" s="101"/>
      <c r="GX60" s="101"/>
      <c r="GY60" s="101"/>
      <c r="GZ60" s="101"/>
      <c r="HA60" s="101"/>
      <c r="HB60" s="101"/>
      <c r="HC60" s="101"/>
      <c r="HD60" s="101"/>
      <c r="HE60" s="101"/>
      <c r="HF60" s="101"/>
      <c r="HG60" s="101"/>
      <c r="HH60" s="101"/>
      <c r="HI60" s="101"/>
      <c r="HJ60" s="101"/>
      <c r="HK60" s="101"/>
      <c r="HL60" s="101"/>
      <c r="HM60" s="101"/>
      <c r="HN60" s="101"/>
      <c r="HO60" s="101"/>
      <c r="HP60" s="101"/>
      <c r="HQ60" s="101"/>
      <c r="HR60" s="101"/>
      <c r="HS60" s="101"/>
      <c r="HT60" s="101"/>
      <c r="HU60" s="101"/>
      <c r="HV60" s="101"/>
      <c r="HW60" s="101"/>
      <c r="HX60" s="101"/>
      <c r="HY60" s="101"/>
      <c r="HZ60" s="101"/>
      <c r="IA60" s="101"/>
      <c r="IB60" s="101"/>
      <c r="IC60" s="101"/>
      <c r="ID60" s="101"/>
      <c r="IE60" s="101"/>
      <c r="IF60" s="101"/>
      <c r="IG60" s="101"/>
      <c r="IH60" s="101"/>
      <c r="II60" s="101"/>
      <c r="IJ60" s="101"/>
      <c r="IK60" s="101"/>
      <c r="IL60" s="101"/>
      <c r="IM60" s="101"/>
      <c r="IN60" s="101"/>
      <c r="IO60" s="101"/>
      <c r="IP60" s="101"/>
      <c r="IQ60" s="101"/>
      <c r="IR60" s="101"/>
      <c r="IS60" s="101"/>
      <c r="IT60" s="101"/>
      <c r="IU60" s="101"/>
      <c r="IV60" s="101"/>
      <c r="IW60" s="101"/>
      <c r="IX60" s="101"/>
      <c r="IY60" s="101"/>
      <c r="IZ60" s="101"/>
      <c r="JA60" s="101"/>
      <c r="JB60" s="101"/>
      <c r="JC60" s="101"/>
      <c r="JD60" s="101"/>
      <c r="JE60" s="101"/>
      <c r="JF60" s="101"/>
      <c r="JG60" s="101"/>
      <c r="JH60" s="101"/>
      <c r="JI60" s="101"/>
      <c r="JJ60" s="101"/>
      <c r="JK60" s="101"/>
      <c r="JL60" s="101"/>
      <c r="JM60" s="101"/>
      <c r="JN60" s="101"/>
      <c r="JO60" s="101"/>
      <c r="JP60" s="101"/>
      <c r="JQ60" s="101"/>
      <c r="JR60" s="101"/>
      <c r="JS60" s="101"/>
      <c r="JT60" s="101"/>
      <c r="JU60" s="101"/>
      <c r="JV60" s="101"/>
      <c r="JW60" s="101"/>
      <c r="JX60" s="101"/>
      <c r="JY60" s="101"/>
      <c r="JZ60" s="101"/>
      <c r="KA60" s="101"/>
      <c r="KB60" s="101"/>
      <c r="KC60" s="101"/>
      <c r="KD60" s="101"/>
      <c r="KE60" s="101"/>
      <c r="KF60" s="101"/>
      <c r="KG60" s="101"/>
      <c r="KH60" s="101"/>
      <c r="KI60" s="101"/>
      <c r="KJ60" s="101"/>
      <c r="KK60" s="101"/>
      <c r="KL60" s="101"/>
      <c r="KM60" s="101"/>
      <c r="KN60" s="101"/>
      <c r="KO60" s="101"/>
      <c r="KP60" s="101"/>
      <c r="KQ60" s="101"/>
      <c r="KR60" s="101"/>
      <c r="KS60" s="101"/>
      <c r="KT60" s="101"/>
      <c r="KU60" s="101"/>
      <c r="KV60" s="101"/>
      <c r="KW60" s="101"/>
      <c r="KX60" s="101"/>
      <c r="KY60" s="101"/>
      <c r="KZ60" s="101"/>
      <c r="LA60" s="101"/>
      <c r="LB60" s="101"/>
      <c r="LC60" s="101"/>
      <c r="LD60" s="101"/>
      <c r="LE60" s="101"/>
      <c r="LF60" s="101"/>
      <c r="LG60" s="101"/>
      <c r="LH60" s="101"/>
      <c r="LI60" s="101"/>
      <c r="LJ60" s="101"/>
      <c r="LK60" s="101"/>
      <c r="LL60" s="101"/>
      <c r="LM60" s="101"/>
      <c r="LN60" s="101"/>
      <c r="LO60" s="101"/>
      <c r="LP60" s="101"/>
      <c r="LQ60" s="101"/>
      <c r="LR60" s="101"/>
      <c r="LS60" s="101"/>
      <c r="LT60" s="101"/>
      <c r="LU60" s="101"/>
      <c r="LV60" s="101"/>
      <c r="LW60" s="101"/>
      <c r="LX60" s="101"/>
      <c r="LY60" s="101"/>
      <c r="LZ60" s="101"/>
      <c r="MA60" s="101"/>
      <c r="MB60" s="101"/>
      <c r="MC60" s="101"/>
      <c r="MD60" s="101"/>
      <c r="ME60" s="101"/>
      <c r="MF60" s="101"/>
      <c r="MG60" s="101"/>
      <c r="MH60" s="101"/>
      <c r="MI60" s="101"/>
      <c r="MJ60" s="101"/>
      <c r="MK60" s="101"/>
      <c r="ML60" s="101"/>
      <c r="MM60" s="101"/>
      <c r="MN60" s="101"/>
      <c r="MO60" s="101"/>
      <c r="MP60" s="101"/>
      <c r="MQ60" s="101"/>
      <c r="MR60" s="101"/>
      <c r="MS60" s="101"/>
      <c r="MT60" s="101"/>
      <c r="MU60" s="101"/>
      <c r="MV60" s="101"/>
      <c r="MW60" s="101"/>
      <c r="MX60" s="101"/>
      <c r="MY60" s="101"/>
      <c r="MZ60" s="101"/>
      <c r="NA60" s="101"/>
      <c r="NB60" s="21"/>
      <c r="NC60" s="21"/>
      <c r="ND60" s="21"/>
      <c r="NE60" s="21"/>
      <c r="NF60" s="21"/>
      <c r="NG60" s="30"/>
      <c r="NH60" s="2"/>
      <c r="NI60" s="90"/>
      <c r="NJ60" s="91"/>
      <c r="NK60" s="91"/>
      <c r="NL60" s="91"/>
      <c r="NM60" s="91"/>
      <c r="NN60" s="91"/>
      <c r="NO60" s="91"/>
      <c r="NP60" s="91"/>
      <c r="NQ60" s="91"/>
      <c r="NR60" s="91"/>
      <c r="NS60" s="91"/>
      <c r="NT60" s="91"/>
      <c r="NU60" s="91"/>
      <c r="NV60" s="91"/>
      <c r="NW60" s="92"/>
    </row>
    <row r="61" spans="1:387" ht="13.5" customHeight="1">
      <c r="A61" s="23"/>
      <c r="B61" s="20"/>
      <c r="C61" s="21"/>
      <c r="D61" s="21"/>
      <c r="E61" s="21"/>
      <c r="F61" s="21"/>
      <c r="G61" s="21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  <c r="IR61" s="102"/>
      <c r="IS61" s="102"/>
      <c r="IT61" s="102"/>
      <c r="IU61" s="102"/>
      <c r="IV61" s="102"/>
      <c r="IW61" s="102"/>
      <c r="IX61" s="102"/>
      <c r="IY61" s="102"/>
      <c r="IZ61" s="102"/>
      <c r="JA61" s="102"/>
      <c r="JB61" s="102"/>
      <c r="JC61" s="102"/>
      <c r="JD61" s="102"/>
      <c r="JE61" s="102"/>
      <c r="JF61" s="102"/>
      <c r="JG61" s="102"/>
      <c r="JH61" s="102"/>
      <c r="JI61" s="102"/>
      <c r="JJ61" s="102"/>
      <c r="JK61" s="102"/>
      <c r="JL61" s="102"/>
      <c r="JM61" s="102"/>
      <c r="JN61" s="102"/>
      <c r="JO61" s="102"/>
      <c r="JP61" s="102"/>
      <c r="JQ61" s="102"/>
      <c r="JR61" s="102"/>
      <c r="JS61" s="102"/>
      <c r="JT61" s="102"/>
      <c r="JU61" s="102"/>
      <c r="JV61" s="102"/>
      <c r="JW61" s="102"/>
      <c r="JX61" s="102"/>
      <c r="JY61" s="102"/>
      <c r="JZ61" s="102"/>
      <c r="KA61" s="102"/>
      <c r="KB61" s="102"/>
      <c r="KC61" s="102"/>
      <c r="KD61" s="102"/>
      <c r="KE61" s="102"/>
      <c r="KF61" s="102"/>
      <c r="KG61" s="102"/>
      <c r="KH61" s="102"/>
      <c r="KI61" s="102"/>
      <c r="KJ61" s="102"/>
      <c r="KK61" s="102"/>
      <c r="KL61" s="102"/>
      <c r="KM61" s="102"/>
      <c r="KN61" s="102"/>
      <c r="KO61" s="102"/>
      <c r="KP61" s="102"/>
      <c r="KQ61" s="102"/>
      <c r="KR61" s="102"/>
      <c r="KS61" s="102"/>
      <c r="KT61" s="102"/>
      <c r="KU61" s="102"/>
      <c r="KV61" s="102"/>
      <c r="KW61" s="102"/>
      <c r="KX61" s="102"/>
      <c r="KY61" s="102"/>
      <c r="KZ61" s="102"/>
      <c r="LA61" s="102"/>
      <c r="LB61" s="102"/>
      <c r="LC61" s="102"/>
      <c r="LD61" s="102"/>
      <c r="LE61" s="102"/>
      <c r="LF61" s="102"/>
      <c r="LG61" s="102"/>
      <c r="LH61" s="102"/>
      <c r="LI61" s="102"/>
      <c r="LJ61" s="102"/>
      <c r="LK61" s="102"/>
      <c r="LL61" s="102"/>
      <c r="LM61" s="102"/>
      <c r="LN61" s="102"/>
      <c r="LO61" s="102"/>
      <c r="LP61" s="102"/>
      <c r="LQ61" s="102"/>
      <c r="LR61" s="102"/>
      <c r="LS61" s="102"/>
      <c r="LT61" s="102"/>
      <c r="LU61" s="102"/>
      <c r="LV61" s="102"/>
      <c r="LW61" s="102"/>
      <c r="LX61" s="102"/>
      <c r="LY61" s="102"/>
      <c r="LZ61" s="102"/>
      <c r="MA61" s="102"/>
      <c r="MB61" s="102"/>
      <c r="MC61" s="102"/>
      <c r="MD61" s="102"/>
      <c r="ME61" s="102"/>
      <c r="MF61" s="102"/>
      <c r="MG61" s="102"/>
      <c r="MH61" s="102"/>
      <c r="MI61" s="102"/>
      <c r="MJ61" s="102"/>
      <c r="MK61" s="102"/>
      <c r="ML61" s="102"/>
      <c r="MM61" s="102"/>
      <c r="MN61" s="102"/>
      <c r="MO61" s="102"/>
      <c r="MP61" s="102"/>
      <c r="MQ61" s="102"/>
      <c r="MR61" s="102"/>
      <c r="MS61" s="102"/>
      <c r="MT61" s="102"/>
      <c r="MU61" s="102"/>
      <c r="MV61" s="102"/>
      <c r="MW61" s="102"/>
      <c r="MX61" s="102"/>
      <c r="MY61" s="102"/>
      <c r="MZ61" s="102"/>
      <c r="NA61" s="102"/>
      <c r="NB61" s="21"/>
      <c r="NC61" s="21"/>
      <c r="ND61" s="21"/>
      <c r="NE61" s="21"/>
      <c r="NF61" s="21"/>
      <c r="NG61" s="30"/>
      <c r="NH61" s="2"/>
      <c r="NI61" s="90"/>
      <c r="NJ61" s="91"/>
      <c r="NK61" s="91"/>
      <c r="NL61" s="91"/>
      <c r="NM61" s="91"/>
      <c r="NN61" s="91"/>
      <c r="NO61" s="91"/>
      <c r="NP61" s="91"/>
      <c r="NQ61" s="91"/>
      <c r="NR61" s="91"/>
      <c r="NS61" s="91"/>
      <c r="NT61" s="91"/>
      <c r="NU61" s="91"/>
      <c r="NV61" s="91"/>
      <c r="NW61" s="92"/>
    </row>
    <row r="62" spans="1:387" ht="13.5" customHeight="1">
      <c r="A62" s="2"/>
      <c r="B62" s="2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1"/>
      <c r="HF62" s="31"/>
      <c r="HG62" s="31"/>
      <c r="HH62" s="31"/>
      <c r="HI62" s="31"/>
      <c r="HJ62" s="31"/>
      <c r="HK62" s="31"/>
      <c r="HL62" s="31"/>
      <c r="HM62" s="31"/>
      <c r="HN62" s="31"/>
      <c r="HO62" s="31"/>
      <c r="HP62" s="31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1"/>
      <c r="JJ62" s="31"/>
      <c r="JK62" s="31"/>
      <c r="JL62" s="31"/>
      <c r="JM62" s="31"/>
      <c r="JN62" s="31"/>
      <c r="JO62" s="31"/>
      <c r="JP62" s="31"/>
      <c r="JQ62" s="31"/>
      <c r="JR62" s="31"/>
      <c r="JS62" s="31"/>
      <c r="JT62" s="31"/>
      <c r="JU62" s="31"/>
      <c r="JV62" s="31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31"/>
      <c r="LR62" s="31"/>
      <c r="LS62" s="31"/>
      <c r="LT62" s="31"/>
      <c r="LU62" s="31"/>
      <c r="LV62" s="31"/>
      <c r="LW62" s="31"/>
      <c r="LX62" s="31"/>
      <c r="LY62" s="31"/>
      <c r="LZ62" s="31"/>
      <c r="MA62" s="31"/>
      <c r="MB62" s="31"/>
      <c r="MC62" s="31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3"/>
      <c r="NH62" s="2"/>
      <c r="NI62" s="90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2"/>
    </row>
    <row r="63" spans="1:387" ht="13.5" customHeight="1">
      <c r="A63" s="2"/>
      <c r="B63" s="2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97" t="s">
        <v>40</v>
      </c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3"/>
      <c r="NH63" s="2"/>
      <c r="NI63" s="90"/>
      <c r="NJ63" s="91"/>
      <c r="NK63" s="91"/>
      <c r="NL63" s="91"/>
      <c r="NM63" s="91"/>
      <c r="NN63" s="91"/>
      <c r="NO63" s="91"/>
      <c r="NP63" s="91"/>
      <c r="NQ63" s="91"/>
      <c r="NR63" s="91"/>
      <c r="NS63" s="91"/>
      <c r="NT63" s="91"/>
      <c r="NU63" s="91"/>
      <c r="NV63" s="91"/>
      <c r="NW63" s="92"/>
    </row>
    <row r="64" spans="1:387" ht="13.5" customHeight="1">
      <c r="A64" s="2"/>
      <c r="B64" s="2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3"/>
      <c r="NH64" s="2"/>
      <c r="NI64" s="93"/>
      <c r="NJ64" s="94"/>
      <c r="NK64" s="94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94"/>
      <c r="NW64" s="95"/>
    </row>
    <row r="65" spans="1:387" ht="13.5" customHeight="1">
      <c r="A65" s="2"/>
      <c r="B65" s="2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3"/>
      <c r="NH65" s="2"/>
      <c r="NI65" s="87" t="s">
        <v>41</v>
      </c>
      <c r="NJ65" s="88"/>
      <c r="NK65" s="88"/>
      <c r="NL65" s="88"/>
      <c r="NM65" s="88"/>
      <c r="NN65" s="88"/>
      <c r="NO65" s="88"/>
      <c r="NP65" s="88"/>
      <c r="NQ65" s="88"/>
      <c r="NR65" s="88"/>
      <c r="NS65" s="88"/>
      <c r="NT65" s="88"/>
      <c r="NU65" s="88"/>
      <c r="NV65" s="88"/>
      <c r="NW65" s="89"/>
    </row>
    <row r="66" spans="1:387" ht="13.5" customHeight="1">
      <c r="A66" s="2"/>
      <c r="B66" s="2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3"/>
      <c r="NH66" s="2"/>
      <c r="NI66" s="90" t="s">
        <v>143</v>
      </c>
      <c r="NJ66" s="91"/>
      <c r="NK66" s="91"/>
      <c r="NL66" s="91"/>
      <c r="NM66" s="91"/>
      <c r="NN66" s="91"/>
      <c r="NO66" s="91"/>
      <c r="NP66" s="91"/>
      <c r="NQ66" s="91"/>
      <c r="NR66" s="91"/>
      <c r="NS66" s="91"/>
      <c r="NT66" s="91"/>
      <c r="NU66" s="91"/>
      <c r="NV66" s="91"/>
      <c r="NW66" s="92"/>
    </row>
    <row r="67" spans="1:387" ht="13.5" customHeight="1">
      <c r="A67" s="2"/>
      <c r="B67" s="2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96">
        <f>データ!DI6</f>
        <v>10029</v>
      </c>
      <c r="CV67" s="96"/>
      <c r="CW67" s="96"/>
      <c r="CX67" s="96"/>
      <c r="CY67" s="96"/>
      <c r="CZ67" s="96"/>
      <c r="DA67" s="96"/>
      <c r="DB67" s="96"/>
      <c r="DC67" s="96"/>
      <c r="DD67" s="96"/>
      <c r="DE67" s="96"/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6"/>
      <c r="DS67" s="96"/>
      <c r="DT67" s="96"/>
      <c r="DU67" s="96"/>
      <c r="DV67" s="96"/>
      <c r="DW67" s="96"/>
      <c r="DX67" s="96"/>
      <c r="DY67" s="96"/>
      <c r="DZ67" s="96"/>
      <c r="EA67" s="96"/>
      <c r="EB67" s="96"/>
      <c r="EC67" s="96"/>
      <c r="ED67" s="96"/>
      <c r="EE67" s="96"/>
      <c r="EF67" s="96"/>
      <c r="EG67" s="96"/>
      <c r="EH67" s="96"/>
      <c r="EI67" s="96"/>
      <c r="EJ67" s="96"/>
      <c r="EK67" s="96"/>
      <c r="EL67" s="96"/>
      <c r="EM67" s="96"/>
      <c r="EN67" s="96"/>
      <c r="EO67" s="96"/>
      <c r="EP67" s="96"/>
      <c r="EQ67" s="96"/>
      <c r="ER67" s="96"/>
      <c r="ES67" s="96"/>
      <c r="ET67" s="96"/>
      <c r="EU67" s="96"/>
      <c r="EV67" s="96"/>
      <c r="EW67" s="96"/>
      <c r="EX67" s="96"/>
      <c r="EY67" s="96"/>
      <c r="EZ67" s="96"/>
      <c r="FA67" s="96"/>
      <c r="FB67" s="96"/>
      <c r="FC67" s="96"/>
      <c r="FD67" s="96"/>
      <c r="FE67" s="96"/>
      <c r="FF67" s="96"/>
      <c r="FG67" s="96"/>
      <c r="FH67" s="96"/>
      <c r="FI67" s="96"/>
      <c r="FJ67" s="96"/>
      <c r="FK67" s="96"/>
      <c r="FL67" s="96"/>
      <c r="FM67" s="96"/>
      <c r="FN67" s="96"/>
      <c r="FO67" s="96"/>
      <c r="FP67" s="96"/>
      <c r="FQ67" s="96"/>
      <c r="FR67" s="96"/>
      <c r="FS67" s="96"/>
      <c r="FT67" s="96"/>
      <c r="FU67" s="96"/>
      <c r="FV67" s="96"/>
      <c r="FW67" s="96"/>
      <c r="FX67" s="96"/>
      <c r="FY67" s="96"/>
      <c r="FZ67" s="96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2"/>
      <c r="NG67" s="23"/>
      <c r="NH67" s="2"/>
      <c r="NI67" s="90"/>
      <c r="NJ67" s="91"/>
      <c r="NK67" s="91"/>
      <c r="NL67" s="91"/>
      <c r="NM67" s="91"/>
      <c r="NN67" s="91"/>
      <c r="NO67" s="91"/>
      <c r="NP67" s="91"/>
      <c r="NQ67" s="91"/>
      <c r="NR67" s="91"/>
      <c r="NS67" s="91"/>
      <c r="NT67" s="91"/>
      <c r="NU67" s="91"/>
      <c r="NV67" s="91"/>
      <c r="NW67" s="92"/>
    </row>
    <row r="68" spans="1:387" ht="13.5" customHeight="1">
      <c r="A68" s="2"/>
      <c r="B68" s="2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2"/>
      <c r="NG68" s="23"/>
      <c r="NH68" s="2"/>
      <c r="NI68" s="90"/>
      <c r="NJ68" s="91"/>
      <c r="NK68" s="91"/>
      <c r="NL68" s="91"/>
      <c r="NM68" s="91"/>
      <c r="NN68" s="91"/>
      <c r="NO68" s="91"/>
      <c r="NP68" s="91"/>
      <c r="NQ68" s="91"/>
      <c r="NR68" s="91"/>
      <c r="NS68" s="91"/>
      <c r="NT68" s="91"/>
      <c r="NU68" s="91"/>
      <c r="NV68" s="91"/>
      <c r="NW68" s="92"/>
    </row>
    <row r="69" spans="1:387" ht="13.5" customHeight="1">
      <c r="A69" s="2"/>
      <c r="B69" s="2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  <c r="DK69" s="96"/>
      <c r="DL69" s="96"/>
      <c r="DM69" s="96"/>
      <c r="DN69" s="96"/>
      <c r="DO69" s="96"/>
      <c r="DP69" s="96"/>
      <c r="DQ69" s="96"/>
      <c r="DR69" s="96"/>
      <c r="DS69" s="96"/>
      <c r="DT69" s="96"/>
      <c r="DU69" s="96"/>
      <c r="DV69" s="96"/>
      <c r="DW69" s="96"/>
      <c r="DX69" s="96"/>
      <c r="DY69" s="96"/>
      <c r="DZ69" s="96"/>
      <c r="EA69" s="96"/>
      <c r="EB69" s="96"/>
      <c r="EC69" s="96"/>
      <c r="ED69" s="96"/>
      <c r="EE69" s="96"/>
      <c r="EF69" s="96"/>
      <c r="EG69" s="96"/>
      <c r="EH69" s="96"/>
      <c r="EI69" s="96"/>
      <c r="EJ69" s="96"/>
      <c r="EK69" s="96"/>
      <c r="EL69" s="96"/>
      <c r="EM69" s="96"/>
      <c r="EN69" s="96"/>
      <c r="EO69" s="96"/>
      <c r="EP69" s="96"/>
      <c r="EQ69" s="96"/>
      <c r="ER69" s="96"/>
      <c r="ES69" s="96"/>
      <c r="ET69" s="96"/>
      <c r="EU69" s="96"/>
      <c r="EV69" s="96"/>
      <c r="EW69" s="96"/>
      <c r="EX69" s="96"/>
      <c r="EY69" s="96"/>
      <c r="EZ69" s="96"/>
      <c r="FA69" s="96"/>
      <c r="FB69" s="96"/>
      <c r="FC69" s="96"/>
      <c r="FD69" s="96"/>
      <c r="FE69" s="96"/>
      <c r="FF69" s="96"/>
      <c r="FG69" s="96"/>
      <c r="FH69" s="96"/>
      <c r="FI69" s="96"/>
      <c r="FJ69" s="96"/>
      <c r="FK69" s="96"/>
      <c r="FL69" s="96"/>
      <c r="FM69" s="96"/>
      <c r="FN69" s="96"/>
      <c r="FO69" s="96"/>
      <c r="FP69" s="96"/>
      <c r="FQ69" s="96"/>
      <c r="FR69" s="96"/>
      <c r="FS69" s="96"/>
      <c r="FT69" s="96"/>
      <c r="FU69" s="96"/>
      <c r="FV69" s="96"/>
      <c r="FW69" s="96"/>
      <c r="FX69" s="96"/>
      <c r="FY69" s="96"/>
      <c r="FZ69" s="96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2"/>
      <c r="NG69" s="23"/>
      <c r="NH69" s="2"/>
      <c r="NI69" s="90"/>
      <c r="NJ69" s="91"/>
      <c r="NK69" s="91"/>
      <c r="NL69" s="91"/>
      <c r="NM69" s="91"/>
      <c r="NN69" s="91"/>
      <c r="NO69" s="91"/>
      <c r="NP69" s="91"/>
      <c r="NQ69" s="91"/>
      <c r="NR69" s="91"/>
      <c r="NS69" s="91"/>
      <c r="NT69" s="91"/>
      <c r="NU69" s="91"/>
      <c r="NV69" s="91"/>
      <c r="NW69" s="92"/>
    </row>
    <row r="70" spans="1:387" ht="13.5" customHeight="1">
      <c r="A70" s="2"/>
      <c r="B70" s="2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96"/>
      <c r="CV70" s="96"/>
      <c r="CW70" s="96"/>
      <c r="CX70" s="96"/>
      <c r="CY70" s="96"/>
      <c r="CZ70" s="96"/>
      <c r="DA70" s="96"/>
      <c r="DB70" s="96"/>
      <c r="DC70" s="96"/>
      <c r="DD70" s="96"/>
      <c r="DE70" s="96"/>
      <c r="DF70" s="96"/>
      <c r="DG70" s="96"/>
      <c r="DH70" s="96"/>
      <c r="DI70" s="96"/>
      <c r="DJ70" s="96"/>
      <c r="DK70" s="96"/>
      <c r="DL70" s="96"/>
      <c r="DM70" s="96"/>
      <c r="DN70" s="96"/>
      <c r="DO70" s="96"/>
      <c r="DP70" s="96"/>
      <c r="DQ70" s="96"/>
      <c r="DR70" s="96"/>
      <c r="DS70" s="96"/>
      <c r="DT70" s="96"/>
      <c r="DU70" s="96"/>
      <c r="DV70" s="96"/>
      <c r="DW70" s="96"/>
      <c r="DX70" s="96"/>
      <c r="DY70" s="96"/>
      <c r="DZ70" s="96"/>
      <c r="EA70" s="96"/>
      <c r="EB70" s="96"/>
      <c r="EC70" s="96"/>
      <c r="ED70" s="96"/>
      <c r="EE70" s="96"/>
      <c r="EF70" s="96"/>
      <c r="EG70" s="96"/>
      <c r="EH70" s="96"/>
      <c r="EI70" s="96"/>
      <c r="EJ70" s="96"/>
      <c r="EK70" s="96"/>
      <c r="EL70" s="96"/>
      <c r="EM70" s="96"/>
      <c r="EN70" s="96"/>
      <c r="EO70" s="96"/>
      <c r="EP70" s="96"/>
      <c r="EQ70" s="96"/>
      <c r="ER70" s="96"/>
      <c r="ES70" s="96"/>
      <c r="ET70" s="96"/>
      <c r="EU70" s="96"/>
      <c r="EV70" s="96"/>
      <c r="EW70" s="96"/>
      <c r="EX70" s="96"/>
      <c r="EY70" s="96"/>
      <c r="EZ70" s="96"/>
      <c r="FA70" s="96"/>
      <c r="FB70" s="96"/>
      <c r="FC70" s="96"/>
      <c r="FD70" s="96"/>
      <c r="FE70" s="96"/>
      <c r="FF70" s="96"/>
      <c r="FG70" s="96"/>
      <c r="FH70" s="96"/>
      <c r="FI70" s="96"/>
      <c r="FJ70" s="96"/>
      <c r="FK70" s="96"/>
      <c r="FL70" s="96"/>
      <c r="FM70" s="96"/>
      <c r="FN70" s="96"/>
      <c r="FO70" s="96"/>
      <c r="FP70" s="96"/>
      <c r="FQ70" s="96"/>
      <c r="FR70" s="96"/>
      <c r="FS70" s="96"/>
      <c r="FT70" s="96"/>
      <c r="FU70" s="96"/>
      <c r="FV70" s="96"/>
      <c r="FW70" s="96"/>
      <c r="FX70" s="96"/>
      <c r="FY70" s="96"/>
      <c r="FZ70" s="96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2"/>
      <c r="NG70" s="23"/>
      <c r="NH70" s="2"/>
      <c r="NI70" s="90"/>
      <c r="NJ70" s="91"/>
      <c r="NK70" s="91"/>
      <c r="NL70" s="91"/>
      <c r="NM70" s="91"/>
      <c r="NN70" s="91"/>
      <c r="NO70" s="91"/>
      <c r="NP70" s="91"/>
      <c r="NQ70" s="91"/>
      <c r="NR70" s="91"/>
      <c r="NS70" s="91"/>
      <c r="NT70" s="91"/>
      <c r="NU70" s="91"/>
      <c r="NV70" s="91"/>
      <c r="NW70" s="92"/>
    </row>
    <row r="71" spans="1:387" ht="13.5" customHeight="1">
      <c r="A71" s="2"/>
      <c r="B71" s="22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3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1"/>
      <c r="NG71" s="23"/>
      <c r="NH71" s="2"/>
      <c r="NI71" s="90"/>
      <c r="NJ71" s="91"/>
      <c r="NK71" s="91"/>
      <c r="NL71" s="91"/>
      <c r="NM71" s="91"/>
      <c r="NN71" s="91"/>
      <c r="NO71" s="91"/>
      <c r="NP71" s="91"/>
      <c r="NQ71" s="91"/>
      <c r="NR71" s="91"/>
      <c r="NS71" s="91"/>
      <c r="NT71" s="91"/>
      <c r="NU71" s="91"/>
      <c r="NV71" s="91"/>
      <c r="NW71" s="92"/>
    </row>
    <row r="72" spans="1:387" ht="13.5" customHeight="1">
      <c r="A72" s="2"/>
      <c r="B72" s="22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97" t="s">
        <v>42</v>
      </c>
      <c r="CV72" s="97"/>
      <c r="CW72" s="97"/>
      <c r="CX72" s="97"/>
      <c r="CY72" s="97"/>
      <c r="CZ72" s="97"/>
      <c r="DA72" s="97"/>
      <c r="DB72" s="97"/>
      <c r="DC72" s="97"/>
      <c r="DD72" s="97"/>
      <c r="DE72" s="97"/>
      <c r="DF72" s="97"/>
      <c r="DG72" s="97"/>
      <c r="DH72" s="97"/>
      <c r="DI72" s="97"/>
      <c r="DJ72" s="97"/>
      <c r="DK72" s="97"/>
      <c r="DL72" s="97"/>
      <c r="DM72" s="97"/>
      <c r="DN72" s="97"/>
      <c r="DO72" s="97"/>
      <c r="DP72" s="97"/>
      <c r="DQ72" s="97"/>
      <c r="DR72" s="97"/>
      <c r="DS72" s="97"/>
      <c r="DT72" s="97"/>
      <c r="DU72" s="97"/>
      <c r="DV72" s="97"/>
      <c r="DW72" s="97"/>
      <c r="DX72" s="97"/>
      <c r="DY72" s="97"/>
      <c r="DZ72" s="97"/>
      <c r="EA72" s="97"/>
      <c r="EB72" s="97"/>
      <c r="EC72" s="97"/>
      <c r="ED72" s="97"/>
      <c r="EE72" s="97"/>
      <c r="EF72" s="97"/>
      <c r="EG72" s="97"/>
      <c r="EH72" s="97"/>
      <c r="EI72" s="97"/>
      <c r="EJ72" s="97"/>
      <c r="EK72" s="97"/>
      <c r="EL72" s="97"/>
      <c r="EM72" s="97"/>
      <c r="EN72" s="97"/>
      <c r="EO72" s="97"/>
      <c r="EP72" s="97"/>
      <c r="EQ72" s="97"/>
      <c r="ER72" s="97"/>
      <c r="ES72" s="97"/>
      <c r="ET72" s="97"/>
      <c r="EU72" s="97"/>
      <c r="EV72" s="97"/>
      <c r="EW72" s="97"/>
      <c r="EX72" s="97"/>
      <c r="EY72" s="97"/>
      <c r="EZ72" s="97"/>
      <c r="FA72" s="97"/>
      <c r="FB72" s="97"/>
      <c r="FC72" s="97"/>
      <c r="FD72" s="97"/>
      <c r="FE72" s="97"/>
      <c r="FF72" s="97"/>
      <c r="FG72" s="97"/>
      <c r="FH72" s="97"/>
      <c r="FI72" s="97"/>
      <c r="FJ72" s="97"/>
      <c r="FK72" s="97"/>
      <c r="FL72" s="97"/>
      <c r="FM72" s="97"/>
      <c r="FN72" s="97"/>
      <c r="FO72" s="97"/>
      <c r="FP72" s="97"/>
      <c r="FQ72" s="97"/>
      <c r="FR72" s="97"/>
      <c r="FS72" s="97"/>
      <c r="FT72" s="97"/>
      <c r="FU72" s="97"/>
      <c r="FV72" s="97"/>
      <c r="FW72" s="97"/>
      <c r="FX72" s="97"/>
      <c r="FY72" s="97"/>
      <c r="FZ72" s="97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3"/>
      <c r="NH72" s="2"/>
      <c r="NI72" s="90"/>
      <c r="NJ72" s="91"/>
      <c r="NK72" s="91"/>
      <c r="NL72" s="91"/>
      <c r="NM72" s="91"/>
      <c r="NN72" s="91"/>
      <c r="NO72" s="91"/>
      <c r="NP72" s="91"/>
      <c r="NQ72" s="91"/>
      <c r="NR72" s="91"/>
      <c r="NS72" s="91"/>
      <c r="NT72" s="91"/>
      <c r="NU72" s="91"/>
      <c r="NV72" s="91"/>
      <c r="NW72" s="92"/>
    </row>
    <row r="73" spans="1:387" ht="13.5" customHeight="1">
      <c r="A73" s="2"/>
      <c r="B73" s="22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97"/>
      <c r="CV73" s="97"/>
      <c r="CW73" s="97"/>
      <c r="CX73" s="97"/>
      <c r="CY73" s="97"/>
      <c r="CZ73" s="97"/>
      <c r="DA73" s="97"/>
      <c r="DB73" s="97"/>
      <c r="DC73" s="97"/>
      <c r="DD73" s="97"/>
      <c r="DE73" s="97"/>
      <c r="DF73" s="97"/>
      <c r="DG73" s="97"/>
      <c r="DH73" s="97"/>
      <c r="DI73" s="97"/>
      <c r="DJ73" s="97"/>
      <c r="DK73" s="97"/>
      <c r="DL73" s="97"/>
      <c r="DM73" s="97"/>
      <c r="DN73" s="97"/>
      <c r="DO73" s="97"/>
      <c r="DP73" s="97"/>
      <c r="DQ73" s="97"/>
      <c r="DR73" s="97"/>
      <c r="DS73" s="97"/>
      <c r="DT73" s="97"/>
      <c r="DU73" s="97"/>
      <c r="DV73" s="97"/>
      <c r="DW73" s="97"/>
      <c r="DX73" s="97"/>
      <c r="DY73" s="97"/>
      <c r="DZ73" s="97"/>
      <c r="EA73" s="97"/>
      <c r="EB73" s="97"/>
      <c r="EC73" s="97"/>
      <c r="ED73" s="97"/>
      <c r="EE73" s="97"/>
      <c r="EF73" s="97"/>
      <c r="EG73" s="97"/>
      <c r="EH73" s="97"/>
      <c r="EI73" s="97"/>
      <c r="EJ73" s="97"/>
      <c r="EK73" s="97"/>
      <c r="EL73" s="97"/>
      <c r="EM73" s="97"/>
      <c r="EN73" s="97"/>
      <c r="EO73" s="97"/>
      <c r="EP73" s="97"/>
      <c r="EQ73" s="97"/>
      <c r="ER73" s="97"/>
      <c r="ES73" s="97"/>
      <c r="ET73" s="97"/>
      <c r="EU73" s="97"/>
      <c r="EV73" s="97"/>
      <c r="EW73" s="97"/>
      <c r="EX73" s="97"/>
      <c r="EY73" s="97"/>
      <c r="EZ73" s="97"/>
      <c r="FA73" s="97"/>
      <c r="FB73" s="97"/>
      <c r="FC73" s="97"/>
      <c r="FD73" s="97"/>
      <c r="FE73" s="97"/>
      <c r="FF73" s="97"/>
      <c r="FG73" s="97"/>
      <c r="FH73" s="97"/>
      <c r="FI73" s="97"/>
      <c r="FJ73" s="97"/>
      <c r="FK73" s="97"/>
      <c r="FL73" s="97"/>
      <c r="FM73" s="97"/>
      <c r="FN73" s="97"/>
      <c r="FO73" s="97"/>
      <c r="FP73" s="97"/>
      <c r="FQ73" s="97"/>
      <c r="FR73" s="97"/>
      <c r="FS73" s="97"/>
      <c r="FT73" s="97"/>
      <c r="FU73" s="97"/>
      <c r="FV73" s="97"/>
      <c r="FW73" s="97"/>
      <c r="FX73" s="97"/>
      <c r="FY73" s="97"/>
      <c r="FZ73" s="97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3"/>
      <c r="NH73" s="2"/>
      <c r="NI73" s="90"/>
      <c r="NJ73" s="91"/>
      <c r="NK73" s="91"/>
      <c r="NL73" s="91"/>
      <c r="NM73" s="91"/>
      <c r="NN73" s="91"/>
      <c r="NO73" s="91"/>
      <c r="NP73" s="91"/>
      <c r="NQ73" s="91"/>
      <c r="NR73" s="91"/>
      <c r="NS73" s="91"/>
      <c r="NT73" s="91"/>
      <c r="NU73" s="91"/>
      <c r="NV73" s="91"/>
      <c r="NW73" s="92"/>
    </row>
    <row r="74" spans="1:387" ht="13.5" customHeight="1">
      <c r="A74" s="2"/>
      <c r="B74" s="22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97"/>
      <c r="CV74" s="97"/>
      <c r="CW74" s="97"/>
      <c r="CX74" s="97"/>
      <c r="CY74" s="97"/>
      <c r="CZ74" s="97"/>
      <c r="DA74" s="97"/>
      <c r="DB74" s="97"/>
      <c r="DC74" s="97"/>
      <c r="DD74" s="97"/>
      <c r="DE74" s="97"/>
      <c r="DF74" s="97"/>
      <c r="DG74" s="97"/>
      <c r="DH74" s="97"/>
      <c r="DI74" s="97"/>
      <c r="DJ74" s="97"/>
      <c r="DK74" s="97"/>
      <c r="DL74" s="97"/>
      <c r="DM74" s="97"/>
      <c r="DN74" s="97"/>
      <c r="DO74" s="97"/>
      <c r="DP74" s="97"/>
      <c r="DQ74" s="97"/>
      <c r="DR74" s="97"/>
      <c r="DS74" s="97"/>
      <c r="DT74" s="97"/>
      <c r="DU74" s="97"/>
      <c r="DV74" s="97"/>
      <c r="DW74" s="97"/>
      <c r="DX74" s="97"/>
      <c r="DY74" s="97"/>
      <c r="DZ74" s="97"/>
      <c r="EA74" s="97"/>
      <c r="EB74" s="97"/>
      <c r="EC74" s="97"/>
      <c r="ED74" s="97"/>
      <c r="EE74" s="97"/>
      <c r="EF74" s="97"/>
      <c r="EG74" s="97"/>
      <c r="EH74" s="97"/>
      <c r="EI74" s="97"/>
      <c r="EJ74" s="97"/>
      <c r="EK74" s="97"/>
      <c r="EL74" s="97"/>
      <c r="EM74" s="97"/>
      <c r="EN74" s="97"/>
      <c r="EO74" s="97"/>
      <c r="EP74" s="97"/>
      <c r="EQ74" s="97"/>
      <c r="ER74" s="97"/>
      <c r="ES74" s="97"/>
      <c r="ET74" s="97"/>
      <c r="EU74" s="97"/>
      <c r="EV74" s="97"/>
      <c r="EW74" s="97"/>
      <c r="EX74" s="97"/>
      <c r="EY74" s="97"/>
      <c r="EZ74" s="97"/>
      <c r="FA74" s="97"/>
      <c r="FB74" s="97"/>
      <c r="FC74" s="97"/>
      <c r="FD74" s="97"/>
      <c r="FE74" s="97"/>
      <c r="FF74" s="97"/>
      <c r="FG74" s="97"/>
      <c r="FH74" s="97"/>
      <c r="FI74" s="97"/>
      <c r="FJ74" s="97"/>
      <c r="FK74" s="97"/>
      <c r="FL74" s="97"/>
      <c r="FM74" s="97"/>
      <c r="FN74" s="97"/>
      <c r="FO74" s="97"/>
      <c r="FP74" s="97"/>
      <c r="FQ74" s="97"/>
      <c r="FR74" s="97"/>
      <c r="FS74" s="97"/>
      <c r="FT74" s="97"/>
      <c r="FU74" s="97"/>
      <c r="FV74" s="97"/>
      <c r="FW74" s="97"/>
      <c r="FX74" s="97"/>
      <c r="FY74" s="97"/>
      <c r="FZ74" s="97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3"/>
      <c r="NH74" s="2"/>
      <c r="NI74" s="90"/>
      <c r="NJ74" s="91"/>
      <c r="NK74" s="91"/>
      <c r="NL74" s="91"/>
      <c r="NM74" s="91"/>
      <c r="NN74" s="91"/>
      <c r="NO74" s="91"/>
      <c r="NP74" s="91"/>
      <c r="NQ74" s="91"/>
      <c r="NR74" s="91"/>
      <c r="NS74" s="91"/>
      <c r="NT74" s="91"/>
      <c r="NU74" s="91"/>
      <c r="NV74" s="91"/>
      <c r="NW74" s="92"/>
    </row>
    <row r="75" spans="1:387" ht="13.5" customHeight="1">
      <c r="A75" s="2"/>
      <c r="B75" s="22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97"/>
      <c r="CV75" s="97"/>
      <c r="CW75" s="97"/>
      <c r="CX75" s="97"/>
      <c r="CY75" s="97"/>
      <c r="CZ75" s="97"/>
      <c r="DA75" s="97"/>
      <c r="DB75" s="97"/>
      <c r="DC75" s="97"/>
      <c r="DD75" s="97"/>
      <c r="DE75" s="97"/>
      <c r="DF75" s="97"/>
      <c r="DG75" s="97"/>
      <c r="DH75" s="97"/>
      <c r="DI75" s="97"/>
      <c r="DJ75" s="97"/>
      <c r="DK75" s="97"/>
      <c r="DL75" s="97"/>
      <c r="DM75" s="97"/>
      <c r="DN75" s="97"/>
      <c r="DO75" s="97"/>
      <c r="DP75" s="97"/>
      <c r="DQ75" s="97"/>
      <c r="DR75" s="97"/>
      <c r="DS75" s="97"/>
      <c r="DT75" s="97"/>
      <c r="DU75" s="97"/>
      <c r="DV75" s="97"/>
      <c r="DW75" s="97"/>
      <c r="DX75" s="97"/>
      <c r="DY75" s="97"/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97"/>
      <c r="EK75" s="97"/>
      <c r="EL75" s="97"/>
      <c r="EM75" s="97"/>
      <c r="EN75" s="97"/>
      <c r="EO75" s="97"/>
      <c r="EP75" s="97"/>
      <c r="EQ75" s="97"/>
      <c r="ER75" s="97"/>
      <c r="ES75" s="97"/>
      <c r="ET75" s="97"/>
      <c r="EU75" s="97"/>
      <c r="EV75" s="97"/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7"/>
      <c r="FN75" s="97"/>
      <c r="FO75" s="97"/>
      <c r="FP75" s="97"/>
      <c r="FQ75" s="97"/>
      <c r="FR75" s="97"/>
      <c r="FS75" s="97"/>
      <c r="FT75" s="97"/>
      <c r="FU75" s="97"/>
      <c r="FV75" s="97"/>
      <c r="FW75" s="97"/>
      <c r="FX75" s="97"/>
      <c r="FY75" s="97"/>
      <c r="FZ75" s="97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3"/>
      <c r="NH75" s="2"/>
      <c r="NI75" s="90"/>
      <c r="NJ75" s="91"/>
      <c r="NK75" s="91"/>
      <c r="NL75" s="91"/>
      <c r="NM75" s="91"/>
      <c r="NN75" s="91"/>
      <c r="NO75" s="91"/>
      <c r="NP75" s="91"/>
      <c r="NQ75" s="91"/>
      <c r="NR75" s="91"/>
      <c r="NS75" s="91"/>
      <c r="NT75" s="91"/>
      <c r="NU75" s="91"/>
      <c r="NV75" s="91"/>
      <c r="NW75" s="92"/>
    </row>
    <row r="76" spans="1:387" ht="13.5" customHeight="1">
      <c r="A76" s="2"/>
      <c r="B76" s="22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6">
        <f>データ!$B$11</f>
        <v>40909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>
        <f>データ!$C$11</f>
        <v>41275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>
        <f>データ!$D$11</f>
        <v>41640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>
        <f>データ!$E$11</f>
        <v>42005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>
        <f>データ!$F$11</f>
        <v>42370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4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96">
        <f>データ!DJ6</f>
        <v>6036</v>
      </c>
      <c r="CV76" s="96"/>
      <c r="CW76" s="96"/>
      <c r="CX76" s="96"/>
      <c r="CY76" s="96"/>
      <c r="CZ76" s="96"/>
      <c r="DA76" s="96"/>
      <c r="DB76" s="96"/>
      <c r="DC76" s="96"/>
      <c r="DD76" s="96"/>
      <c r="DE76" s="96"/>
      <c r="DF76" s="96"/>
      <c r="DG76" s="96"/>
      <c r="DH76" s="96"/>
      <c r="DI76" s="96"/>
      <c r="DJ76" s="96"/>
      <c r="DK76" s="96"/>
      <c r="DL76" s="96"/>
      <c r="DM76" s="96"/>
      <c r="DN76" s="96"/>
      <c r="DO76" s="96"/>
      <c r="DP76" s="96"/>
      <c r="DQ76" s="96"/>
      <c r="DR76" s="96"/>
      <c r="DS76" s="96"/>
      <c r="DT76" s="96"/>
      <c r="DU76" s="96"/>
      <c r="DV76" s="96"/>
      <c r="DW76" s="96"/>
      <c r="DX76" s="96"/>
      <c r="DY76" s="96"/>
      <c r="DZ76" s="96"/>
      <c r="EA76" s="96"/>
      <c r="EB76" s="96"/>
      <c r="EC76" s="96"/>
      <c r="ED76" s="96"/>
      <c r="EE76" s="96"/>
      <c r="EF76" s="96"/>
      <c r="EG76" s="96"/>
      <c r="EH76" s="96"/>
      <c r="EI76" s="96"/>
      <c r="EJ76" s="96"/>
      <c r="EK76" s="96"/>
      <c r="EL76" s="96"/>
      <c r="EM76" s="96"/>
      <c r="EN76" s="96"/>
      <c r="EO76" s="96"/>
      <c r="EP76" s="96"/>
      <c r="EQ76" s="96"/>
      <c r="ER76" s="96"/>
      <c r="ES76" s="96"/>
      <c r="ET76" s="96"/>
      <c r="EU76" s="96"/>
      <c r="EV76" s="96"/>
      <c r="EW76" s="96"/>
      <c r="EX76" s="96"/>
      <c r="EY76" s="96"/>
      <c r="EZ76" s="96"/>
      <c r="FA76" s="96"/>
      <c r="FB76" s="96"/>
      <c r="FC76" s="96"/>
      <c r="FD76" s="96"/>
      <c r="FE76" s="96"/>
      <c r="FF76" s="96"/>
      <c r="FG76" s="96"/>
      <c r="FH76" s="96"/>
      <c r="FI76" s="96"/>
      <c r="FJ76" s="96"/>
      <c r="FK76" s="96"/>
      <c r="FL76" s="96"/>
      <c r="FM76" s="96"/>
      <c r="FN76" s="96"/>
      <c r="FO76" s="96"/>
      <c r="FP76" s="96"/>
      <c r="FQ76" s="96"/>
      <c r="FR76" s="96"/>
      <c r="FS76" s="96"/>
      <c r="FT76" s="96"/>
      <c r="FU76" s="96"/>
      <c r="FV76" s="96"/>
      <c r="FW76" s="96"/>
      <c r="FX76" s="96"/>
      <c r="FY76" s="96"/>
      <c r="FZ76" s="96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86">
        <f>データ!$B$11</f>
        <v>40909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>
        <f>データ!$C$11</f>
        <v>41275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>
        <f>データ!$D$11</f>
        <v>41640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>
        <f>データ!$E$11</f>
        <v>42005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>
        <f>データ!$F$11</f>
        <v>42370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86">
        <f>データ!$B$11</f>
        <v>40909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>
        <f>データ!$C$11</f>
        <v>41275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>
        <f>データ!$D$11</f>
        <v>41640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>
        <f>データ!$E$11</f>
        <v>42005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>
        <f>データ!$F$11</f>
        <v>42370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5"/>
      <c r="NA76" s="5"/>
      <c r="NB76" s="5"/>
      <c r="NC76" s="5"/>
      <c r="ND76" s="5"/>
      <c r="NE76" s="5"/>
      <c r="NF76" s="35"/>
      <c r="NG76" s="23"/>
      <c r="NH76" s="2"/>
      <c r="NI76" s="90"/>
      <c r="NJ76" s="91"/>
      <c r="NK76" s="91"/>
      <c r="NL76" s="91"/>
      <c r="NM76" s="91"/>
      <c r="NN76" s="91"/>
      <c r="NO76" s="91"/>
      <c r="NP76" s="91"/>
      <c r="NQ76" s="91"/>
      <c r="NR76" s="91"/>
      <c r="NS76" s="91"/>
      <c r="NT76" s="91"/>
      <c r="NU76" s="91"/>
      <c r="NV76" s="91"/>
      <c r="NW76" s="92"/>
    </row>
    <row r="77" spans="1:387" ht="13.5" customHeight="1">
      <c r="A77" s="2"/>
      <c r="B77" s="22"/>
      <c r="C77" s="5"/>
      <c r="D77" s="5"/>
      <c r="E77" s="5"/>
      <c r="F77" s="5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2" t="str">
        <f>データ!CX7</f>
        <v xml:space="preserve"> 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 t="str">
        <f>データ!CY7</f>
        <v xml:space="preserve"> </v>
      </c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2"/>
      <c r="AR77" s="82"/>
      <c r="AS77" s="82"/>
      <c r="AT77" s="82" t="str">
        <f>データ!CZ7</f>
        <v xml:space="preserve"> </v>
      </c>
      <c r="AU77" s="82"/>
      <c r="AV77" s="82"/>
      <c r="AW77" s="82"/>
      <c r="AX77" s="82"/>
      <c r="AY77" s="82"/>
      <c r="AZ77" s="82"/>
      <c r="BA77" s="82"/>
      <c r="BB77" s="82"/>
      <c r="BC77" s="82"/>
      <c r="BD77" s="82"/>
      <c r="BE77" s="82"/>
      <c r="BF77" s="82"/>
      <c r="BG77" s="82"/>
      <c r="BH77" s="82" t="str">
        <f>データ!DA7</f>
        <v xml:space="preserve"> </v>
      </c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2"/>
      <c r="BU77" s="82"/>
      <c r="BV77" s="82" t="str">
        <f>データ!DB7</f>
        <v xml:space="preserve"> </v>
      </c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34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96"/>
      <c r="CV77" s="96"/>
      <c r="CW77" s="96"/>
      <c r="CX77" s="96"/>
      <c r="CY77" s="96"/>
      <c r="CZ77" s="96"/>
      <c r="DA77" s="96"/>
      <c r="DB77" s="96"/>
      <c r="DC77" s="96"/>
      <c r="DD77" s="96"/>
      <c r="DE77" s="96"/>
      <c r="DF77" s="96"/>
      <c r="DG77" s="96"/>
      <c r="DH77" s="96"/>
      <c r="DI77" s="96"/>
      <c r="DJ77" s="96"/>
      <c r="DK77" s="96"/>
      <c r="DL77" s="96"/>
      <c r="DM77" s="96"/>
      <c r="DN77" s="96"/>
      <c r="DO77" s="96"/>
      <c r="DP77" s="96"/>
      <c r="DQ77" s="96"/>
      <c r="DR77" s="96"/>
      <c r="DS77" s="96"/>
      <c r="DT77" s="96"/>
      <c r="DU77" s="96"/>
      <c r="DV77" s="96"/>
      <c r="DW77" s="96"/>
      <c r="DX77" s="96"/>
      <c r="DY77" s="96"/>
      <c r="DZ77" s="96"/>
      <c r="EA77" s="96"/>
      <c r="EB77" s="96"/>
      <c r="EC77" s="96"/>
      <c r="ED77" s="96"/>
      <c r="EE77" s="96"/>
      <c r="EF77" s="96"/>
      <c r="EG77" s="96"/>
      <c r="EH77" s="96"/>
      <c r="EI77" s="96"/>
      <c r="EJ77" s="96"/>
      <c r="EK77" s="96"/>
      <c r="EL77" s="96"/>
      <c r="EM77" s="96"/>
      <c r="EN77" s="96"/>
      <c r="EO77" s="96"/>
      <c r="EP77" s="96"/>
      <c r="EQ77" s="96"/>
      <c r="ER77" s="96"/>
      <c r="ES77" s="96"/>
      <c r="ET77" s="96"/>
      <c r="EU77" s="96"/>
      <c r="EV77" s="96"/>
      <c r="EW77" s="96"/>
      <c r="EX77" s="96"/>
      <c r="EY77" s="96"/>
      <c r="EZ77" s="96"/>
      <c r="FA77" s="96"/>
      <c r="FB77" s="96"/>
      <c r="FC77" s="96"/>
      <c r="FD77" s="96"/>
      <c r="FE77" s="96"/>
      <c r="FF77" s="96"/>
      <c r="FG77" s="96"/>
      <c r="FH77" s="96"/>
      <c r="FI77" s="96"/>
      <c r="FJ77" s="96"/>
      <c r="FK77" s="96"/>
      <c r="FL77" s="96"/>
      <c r="FM77" s="96"/>
      <c r="FN77" s="96"/>
      <c r="FO77" s="96"/>
      <c r="FP77" s="96"/>
      <c r="FQ77" s="96"/>
      <c r="FR77" s="96"/>
      <c r="FS77" s="96"/>
      <c r="FT77" s="96"/>
      <c r="FU77" s="96"/>
      <c r="FV77" s="96"/>
      <c r="FW77" s="96"/>
      <c r="FX77" s="96"/>
      <c r="FY77" s="96"/>
      <c r="FZ77" s="96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84" t="s">
        <v>27</v>
      </c>
      <c r="GL77" s="84"/>
      <c r="GM77" s="84"/>
      <c r="GN77" s="84"/>
      <c r="GO77" s="84"/>
      <c r="GP77" s="84"/>
      <c r="GQ77" s="84"/>
      <c r="GR77" s="84"/>
      <c r="GS77" s="84"/>
      <c r="GT77" s="82" t="str">
        <f>データ!DK7</f>
        <v xml:space="preserve"> </v>
      </c>
      <c r="GU77" s="82"/>
      <c r="GV77" s="82"/>
      <c r="GW77" s="82"/>
      <c r="GX77" s="82"/>
      <c r="GY77" s="82"/>
      <c r="GZ77" s="82"/>
      <c r="HA77" s="82"/>
      <c r="HB77" s="82"/>
      <c r="HC77" s="82"/>
      <c r="HD77" s="82"/>
      <c r="HE77" s="82"/>
      <c r="HF77" s="82"/>
      <c r="HG77" s="82"/>
      <c r="HH77" s="82" t="str">
        <f>データ!DL7</f>
        <v xml:space="preserve"> </v>
      </c>
      <c r="HI77" s="82"/>
      <c r="HJ77" s="82"/>
      <c r="HK77" s="82"/>
      <c r="HL77" s="82"/>
      <c r="HM77" s="82"/>
      <c r="HN77" s="82"/>
      <c r="HO77" s="82"/>
      <c r="HP77" s="82"/>
      <c r="HQ77" s="82"/>
      <c r="HR77" s="82"/>
      <c r="HS77" s="82"/>
      <c r="HT77" s="82"/>
      <c r="HU77" s="82"/>
      <c r="HV77" s="82" t="str">
        <f>データ!DM7</f>
        <v xml:space="preserve"> </v>
      </c>
      <c r="HW77" s="82"/>
      <c r="HX77" s="82"/>
      <c r="HY77" s="82"/>
      <c r="HZ77" s="82"/>
      <c r="IA77" s="82"/>
      <c r="IB77" s="82"/>
      <c r="IC77" s="82"/>
      <c r="ID77" s="82"/>
      <c r="IE77" s="82"/>
      <c r="IF77" s="82"/>
      <c r="IG77" s="82"/>
      <c r="IH77" s="82"/>
      <c r="II77" s="82"/>
      <c r="IJ77" s="82" t="str">
        <f>データ!DN7</f>
        <v xml:space="preserve"> </v>
      </c>
      <c r="IK77" s="82"/>
      <c r="IL77" s="82"/>
      <c r="IM77" s="82"/>
      <c r="IN77" s="82"/>
      <c r="IO77" s="82"/>
      <c r="IP77" s="82"/>
      <c r="IQ77" s="82"/>
      <c r="IR77" s="82"/>
      <c r="IS77" s="82"/>
      <c r="IT77" s="82"/>
      <c r="IU77" s="82"/>
      <c r="IV77" s="82"/>
      <c r="IW77" s="82"/>
      <c r="IX77" s="82" t="str">
        <f>データ!DO7</f>
        <v xml:space="preserve"> </v>
      </c>
      <c r="IY77" s="82"/>
      <c r="IZ77" s="82"/>
      <c r="JA77" s="82"/>
      <c r="JB77" s="82"/>
      <c r="JC77" s="82"/>
      <c r="JD77" s="82"/>
      <c r="JE77" s="82"/>
      <c r="JF77" s="82"/>
      <c r="JG77" s="82"/>
      <c r="JH77" s="82"/>
      <c r="JI77" s="82"/>
      <c r="JJ77" s="82"/>
      <c r="JK77" s="82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84" t="s">
        <v>27</v>
      </c>
      <c r="JZ77" s="84"/>
      <c r="KA77" s="84"/>
      <c r="KB77" s="84"/>
      <c r="KC77" s="84"/>
      <c r="KD77" s="84"/>
      <c r="KE77" s="84"/>
      <c r="KF77" s="84"/>
      <c r="KG77" s="84"/>
      <c r="KH77" s="85">
        <f>データ!DV7</f>
        <v>0</v>
      </c>
      <c r="KI77" s="85"/>
      <c r="KJ77" s="85"/>
      <c r="KK77" s="85"/>
      <c r="KL77" s="85"/>
      <c r="KM77" s="85"/>
      <c r="KN77" s="85"/>
      <c r="KO77" s="85"/>
      <c r="KP77" s="85"/>
      <c r="KQ77" s="85"/>
      <c r="KR77" s="85"/>
      <c r="KS77" s="85"/>
      <c r="KT77" s="85"/>
      <c r="KU77" s="85"/>
      <c r="KV77" s="85">
        <f>データ!DW7</f>
        <v>0</v>
      </c>
      <c r="KW77" s="85"/>
      <c r="KX77" s="85"/>
      <c r="KY77" s="85"/>
      <c r="KZ77" s="85"/>
      <c r="LA77" s="85"/>
      <c r="LB77" s="85"/>
      <c r="LC77" s="85"/>
      <c r="LD77" s="85"/>
      <c r="LE77" s="85"/>
      <c r="LF77" s="85"/>
      <c r="LG77" s="85"/>
      <c r="LH77" s="85"/>
      <c r="LI77" s="85"/>
      <c r="LJ77" s="85">
        <f>データ!DX7</f>
        <v>0</v>
      </c>
      <c r="LK77" s="85"/>
      <c r="LL77" s="85"/>
      <c r="LM77" s="85"/>
      <c r="LN77" s="85"/>
      <c r="LO77" s="85"/>
      <c r="LP77" s="85"/>
      <c r="LQ77" s="85"/>
      <c r="LR77" s="85"/>
      <c r="LS77" s="85"/>
      <c r="LT77" s="85"/>
      <c r="LU77" s="85"/>
      <c r="LV77" s="85"/>
      <c r="LW77" s="85"/>
      <c r="LX77" s="85">
        <f>データ!DY7</f>
        <v>0</v>
      </c>
      <c r="LY77" s="85"/>
      <c r="LZ77" s="85"/>
      <c r="MA77" s="85"/>
      <c r="MB77" s="85"/>
      <c r="MC77" s="85"/>
      <c r="MD77" s="85"/>
      <c r="ME77" s="85"/>
      <c r="MF77" s="85"/>
      <c r="MG77" s="85"/>
      <c r="MH77" s="85"/>
      <c r="MI77" s="85"/>
      <c r="MJ77" s="85"/>
      <c r="MK77" s="85"/>
      <c r="ML77" s="85">
        <f>データ!DZ7</f>
        <v>0</v>
      </c>
      <c r="MM77" s="85"/>
      <c r="MN77" s="85"/>
      <c r="MO77" s="85"/>
      <c r="MP77" s="85"/>
      <c r="MQ77" s="85"/>
      <c r="MR77" s="85"/>
      <c r="MS77" s="85"/>
      <c r="MT77" s="85"/>
      <c r="MU77" s="85"/>
      <c r="MV77" s="85"/>
      <c r="MW77" s="85"/>
      <c r="MX77" s="85"/>
      <c r="MY77" s="85"/>
      <c r="MZ77" s="5"/>
      <c r="NA77" s="5"/>
      <c r="NB77" s="5"/>
      <c r="NC77" s="5"/>
      <c r="ND77" s="5"/>
      <c r="NE77" s="5"/>
      <c r="NF77" s="35"/>
      <c r="NG77" s="23"/>
      <c r="NH77" s="2"/>
      <c r="NI77" s="90"/>
      <c r="NJ77" s="91"/>
      <c r="NK77" s="91"/>
      <c r="NL77" s="91"/>
      <c r="NM77" s="91"/>
      <c r="NN77" s="91"/>
      <c r="NO77" s="91"/>
      <c r="NP77" s="91"/>
      <c r="NQ77" s="91"/>
      <c r="NR77" s="91"/>
      <c r="NS77" s="91"/>
      <c r="NT77" s="91"/>
      <c r="NU77" s="91"/>
      <c r="NV77" s="91"/>
      <c r="NW77" s="92"/>
    </row>
    <row r="78" spans="1:387" ht="13.5" customHeight="1">
      <c r="A78" s="2"/>
      <c r="B78" s="22"/>
      <c r="C78" s="5"/>
      <c r="D78" s="5"/>
      <c r="E78" s="5"/>
      <c r="F78" s="5"/>
      <c r="G78" s="5"/>
      <c r="H78" s="5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2" t="str">
        <f>データ!DC7</f>
        <v xml:space="preserve"> 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 t="str">
        <f>データ!DD7</f>
        <v xml:space="preserve"> </v>
      </c>
      <c r="AG78" s="82"/>
      <c r="AH78" s="82"/>
      <c r="AI78" s="82"/>
      <c r="AJ78" s="82"/>
      <c r="AK78" s="82"/>
      <c r="AL78" s="82"/>
      <c r="AM78" s="82"/>
      <c r="AN78" s="82"/>
      <c r="AO78" s="82"/>
      <c r="AP78" s="82"/>
      <c r="AQ78" s="82"/>
      <c r="AR78" s="82"/>
      <c r="AS78" s="82"/>
      <c r="AT78" s="82" t="str">
        <f>データ!DE7</f>
        <v xml:space="preserve"> </v>
      </c>
      <c r="AU78" s="82"/>
      <c r="AV78" s="82"/>
      <c r="AW78" s="82"/>
      <c r="AX78" s="82"/>
      <c r="AY78" s="82"/>
      <c r="AZ78" s="82"/>
      <c r="BA78" s="82"/>
      <c r="BB78" s="82"/>
      <c r="BC78" s="82"/>
      <c r="BD78" s="82"/>
      <c r="BE78" s="82"/>
      <c r="BF78" s="82"/>
      <c r="BG78" s="82"/>
      <c r="BH78" s="82" t="str">
        <f>データ!DF7</f>
        <v xml:space="preserve"> </v>
      </c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82" t="str">
        <f>データ!DG7</f>
        <v xml:space="preserve"> </v>
      </c>
      <c r="BW78" s="82"/>
      <c r="BX78" s="82"/>
      <c r="BY78" s="82"/>
      <c r="BZ78" s="82"/>
      <c r="CA78" s="82"/>
      <c r="CB78" s="82"/>
      <c r="CC78" s="82"/>
      <c r="CD78" s="82"/>
      <c r="CE78" s="82"/>
      <c r="CF78" s="82"/>
      <c r="CG78" s="82"/>
      <c r="CH78" s="82"/>
      <c r="CI78" s="82"/>
      <c r="CJ78" s="34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96"/>
      <c r="CV78" s="96"/>
      <c r="CW78" s="96"/>
      <c r="CX78" s="96"/>
      <c r="CY78" s="96"/>
      <c r="CZ78" s="96"/>
      <c r="DA78" s="96"/>
      <c r="DB78" s="96"/>
      <c r="DC78" s="96"/>
      <c r="DD78" s="96"/>
      <c r="DE78" s="96"/>
      <c r="DF78" s="96"/>
      <c r="DG78" s="96"/>
      <c r="DH78" s="96"/>
      <c r="DI78" s="96"/>
      <c r="DJ78" s="96"/>
      <c r="DK78" s="96"/>
      <c r="DL78" s="96"/>
      <c r="DM78" s="96"/>
      <c r="DN78" s="96"/>
      <c r="DO78" s="96"/>
      <c r="DP78" s="96"/>
      <c r="DQ78" s="96"/>
      <c r="DR78" s="96"/>
      <c r="DS78" s="96"/>
      <c r="DT78" s="96"/>
      <c r="DU78" s="96"/>
      <c r="DV78" s="96"/>
      <c r="DW78" s="96"/>
      <c r="DX78" s="96"/>
      <c r="DY78" s="96"/>
      <c r="DZ78" s="96"/>
      <c r="EA78" s="96"/>
      <c r="EB78" s="96"/>
      <c r="EC78" s="96"/>
      <c r="ED78" s="96"/>
      <c r="EE78" s="96"/>
      <c r="EF78" s="96"/>
      <c r="EG78" s="96"/>
      <c r="EH78" s="96"/>
      <c r="EI78" s="96"/>
      <c r="EJ78" s="96"/>
      <c r="EK78" s="96"/>
      <c r="EL78" s="96"/>
      <c r="EM78" s="96"/>
      <c r="EN78" s="96"/>
      <c r="EO78" s="96"/>
      <c r="EP78" s="96"/>
      <c r="EQ78" s="96"/>
      <c r="ER78" s="96"/>
      <c r="ES78" s="96"/>
      <c r="ET78" s="96"/>
      <c r="EU78" s="96"/>
      <c r="EV78" s="96"/>
      <c r="EW78" s="96"/>
      <c r="EX78" s="96"/>
      <c r="EY78" s="96"/>
      <c r="EZ78" s="96"/>
      <c r="FA78" s="96"/>
      <c r="FB78" s="96"/>
      <c r="FC78" s="96"/>
      <c r="FD78" s="96"/>
      <c r="FE78" s="96"/>
      <c r="FF78" s="96"/>
      <c r="FG78" s="96"/>
      <c r="FH78" s="96"/>
      <c r="FI78" s="96"/>
      <c r="FJ78" s="96"/>
      <c r="FK78" s="96"/>
      <c r="FL78" s="96"/>
      <c r="FM78" s="96"/>
      <c r="FN78" s="96"/>
      <c r="FO78" s="96"/>
      <c r="FP78" s="96"/>
      <c r="FQ78" s="96"/>
      <c r="FR78" s="96"/>
      <c r="FS78" s="96"/>
      <c r="FT78" s="96"/>
      <c r="FU78" s="96"/>
      <c r="FV78" s="96"/>
      <c r="FW78" s="96"/>
      <c r="FX78" s="96"/>
      <c r="FY78" s="96"/>
      <c r="FZ78" s="96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84" t="s">
        <v>29</v>
      </c>
      <c r="GL78" s="84"/>
      <c r="GM78" s="84"/>
      <c r="GN78" s="84"/>
      <c r="GO78" s="84"/>
      <c r="GP78" s="84"/>
      <c r="GQ78" s="84"/>
      <c r="GR78" s="84"/>
      <c r="GS78" s="84"/>
      <c r="GT78" s="82" t="str">
        <f>データ!DP7</f>
        <v xml:space="preserve"> </v>
      </c>
      <c r="GU78" s="82"/>
      <c r="GV78" s="82"/>
      <c r="GW78" s="82"/>
      <c r="GX78" s="82"/>
      <c r="GY78" s="82"/>
      <c r="GZ78" s="82"/>
      <c r="HA78" s="82"/>
      <c r="HB78" s="82"/>
      <c r="HC78" s="82"/>
      <c r="HD78" s="82"/>
      <c r="HE78" s="82"/>
      <c r="HF78" s="82"/>
      <c r="HG78" s="82"/>
      <c r="HH78" s="82" t="str">
        <f>データ!DQ7</f>
        <v xml:space="preserve"> </v>
      </c>
      <c r="HI78" s="82"/>
      <c r="HJ78" s="82"/>
      <c r="HK78" s="82"/>
      <c r="HL78" s="82"/>
      <c r="HM78" s="82"/>
      <c r="HN78" s="82"/>
      <c r="HO78" s="82"/>
      <c r="HP78" s="82"/>
      <c r="HQ78" s="82"/>
      <c r="HR78" s="82"/>
      <c r="HS78" s="82"/>
      <c r="HT78" s="82"/>
      <c r="HU78" s="82"/>
      <c r="HV78" s="82" t="str">
        <f>データ!DR7</f>
        <v xml:space="preserve"> </v>
      </c>
      <c r="HW78" s="82"/>
      <c r="HX78" s="82"/>
      <c r="HY78" s="82"/>
      <c r="HZ78" s="82"/>
      <c r="IA78" s="82"/>
      <c r="IB78" s="82"/>
      <c r="IC78" s="82"/>
      <c r="ID78" s="82"/>
      <c r="IE78" s="82"/>
      <c r="IF78" s="82"/>
      <c r="IG78" s="82"/>
      <c r="IH78" s="82"/>
      <c r="II78" s="82"/>
      <c r="IJ78" s="82" t="str">
        <f>データ!DS7</f>
        <v xml:space="preserve"> </v>
      </c>
      <c r="IK78" s="82"/>
      <c r="IL78" s="82"/>
      <c r="IM78" s="82"/>
      <c r="IN78" s="82"/>
      <c r="IO78" s="82"/>
      <c r="IP78" s="82"/>
      <c r="IQ78" s="82"/>
      <c r="IR78" s="82"/>
      <c r="IS78" s="82"/>
      <c r="IT78" s="82"/>
      <c r="IU78" s="82"/>
      <c r="IV78" s="82"/>
      <c r="IW78" s="82"/>
      <c r="IX78" s="82" t="str">
        <f>データ!DT7</f>
        <v xml:space="preserve"> </v>
      </c>
      <c r="IY78" s="82"/>
      <c r="IZ78" s="82"/>
      <c r="JA78" s="82"/>
      <c r="JB78" s="82"/>
      <c r="JC78" s="82"/>
      <c r="JD78" s="82"/>
      <c r="JE78" s="82"/>
      <c r="JF78" s="82"/>
      <c r="JG78" s="82"/>
      <c r="JH78" s="82"/>
      <c r="JI78" s="82"/>
      <c r="JJ78" s="82"/>
      <c r="JK78" s="82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84" t="s">
        <v>29</v>
      </c>
      <c r="JZ78" s="84"/>
      <c r="KA78" s="84"/>
      <c r="KB78" s="84"/>
      <c r="KC78" s="84"/>
      <c r="KD78" s="84"/>
      <c r="KE78" s="84"/>
      <c r="KF78" s="84"/>
      <c r="KG78" s="84"/>
      <c r="KH78" s="85">
        <f>データ!EA7</f>
        <v>0</v>
      </c>
      <c r="KI78" s="85"/>
      <c r="KJ78" s="85"/>
      <c r="KK78" s="85"/>
      <c r="KL78" s="85"/>
      <c r="KM78" s="85"/>
      <c r="KN78" s="85"/>
      <c r="KO78" s="85"/>
      <c r="KP78" s="85"/>
      <c r="KQ78" s="85"/>
      <c r="KR78" s="85"/>
      <c r="KS78" s="85"/>
      <c r="KT78" s="85"/>
      <c r="KU78" s="85"/>
      <c r="KV78" s="85">
        <f>データ!EB7</f>
        <v>0</v>
      </c>
      <c r="KW78" s="85"/>
      <c r="KX78" s="85"/>
      <c r="KY78" s="85"/>
      <c r="KZ78" s="85"/>
      <c r="LA78" s="85"/>
      <c r="LB78" s="85"/>
      <c r="LC78" s="85"/>
      <c r="LD78" s="85"/>
      <c r="LE78" s="85"/>
      <c r="LF78" s="85"/>
      <c r="LG78" s="85"/>
      <c r="LH78" s="85"/>
      <c r="LI78" s="85"/>
      <c r="LJ78" s="85">
        <f>データ!EC7</f>
        <v>0</v>
      </c>
      <c r="LK78" s="85"/>
      <c r="LL78" s="85"/>
      <c r="LM78" s="85"/>
      <c r="LN78" s="85"/>
      <c r="LO78" s="85"/>
      <c r="LP78" s="85"/>
      <c r="LQ78" s="85"/>
      <c r="LR78" s="85"/>
      <c r="LS78" s="85"/>
      <c r="LT78" s="85"/>
      <c r="LU78" s="85"/>
      <c r="LV78" s="85"/>
      <c r="LW78" s="85"/>
      <c r="LX78" s="85">
        <f>データ!ED7</f>
        <v>0</v>
      </c>
      <c r="LY78" s="85"/>
      <c r="LZ78" s="85"/>
      <c r="MA78" s="85"/>
      <c r="MB78" s="85"/>
      <c r="MC78" s="85"/>
      <c r="MD78" s="85"/>
      <c r="ME78" s="85"/>
      <c r="MF78" s="85"/>
      <c r="MG78" s="85"/>
      <c r="MH78" s="85"/>
      <c r="MI78" s="85"/>
      <c r="MJ78" s="85"/>
      <c r="MK78" s="85"/>
      <c r="ML78" s="85">
        <f>データ!EE7</f>
        <v>96.6</v>
      </c>
      <c r="MM78" s="85"/>
      <c r="MN78" s="85"/>
      <c r="MO78" s="85"/>
      <c r="MP78" s="85"/>
      <c r="MQ78" s="85"/>
      <c r="MR78" s="85"/>
      <c r="MS78" s="85"/>
      <c r="MT78" s="85"/>
      <c r="MU78" s="85"/>
      <c r="MV78" s="85"/>
      <c r="MW78" s="85"/>
      <c r="MX78" s="85"/>
      <c r="MY78" s="85"/>
      <c r="MZ78" s="5"/>
      <c r="NA78" s="5"/>
      <c r="NB78" s="5"/>
      <c r="NC78" s="5"/>
      <c r="ND78" s="5"/>
      <c r="NE78" s="5"/>
      <c r="NF78" s="35"/>
      <c r="NG78" s="23"/>
      <c r="NH78" s="2"/>
      <c r="NI78" s="90"/>
      <c r="NJ78" s="91"/>
      <c r="NK78" s="91"/>
      <c r="NL78" s="91"/>
      <c r="NM78" s="91"/>
      <c r="NN78" s="91"/>
      <c r="NO78" s="91"/>
      <c r="NP78" s="91"/>
      <c r="NQ78" s="91"/>
      <c r="NR78" s="91"/>
      <c r="NS78" s="91"/>
      <c r="NT78" s="91"/>
      <c r="NU78" s="91"/>
      <c r="NV78" s="91"/>
      <c r="NW78" s="92"/>
    </row>
    <row r="79" spans="1:387" ht="13.5" customHeight="1">
      <c r="A79" s="2"/>
      <c r="B79" s="22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96"/>
      <c r="CV79" s="96"/>
      <c r="CW79" s="96"/>
      <c r="CX79" s="96"/>
      <c r="CY79" s="96"/>
      <c r="CZ79" s="96"/>
      <c r="DA79" s="96"/>
      <c r="DB79" s="96"/>
      <c r="DC79" s="96"/>
      <c r="DD79" s="96"/>
      <c r="DE79" s="96"/>
      <c r="DF79" s="96"/>
      <c r="DG79" s="96"/>
      <c r="DH79" s="96"/>
      <c r="DI79" s="96"/>
      <c r="DJ79" s="96"/>
      <c r="DK79" s="96"/>
      <c r="DL79" s="96"/>
      <c r="DM79" s="96"/>
      <c r="DN79" s="96"/>
      <c r="DO79" s="96"/>
      <c r="DP79" s="96"/>
      <c r="DQ79" s="96"/>
      <c r="DR79" s="96"/>
      <c r="DS79" s="96"/>
      <c r="DT79" s="96"/>
      <c r="DU79" s="96"/>
      <c r="DV79" s="96"/>
      <c r="DW79" s="96"/>
      <c r="DX79" s="96"/>
      <c r="DY79" s="96"/>
      <c r="DZ79" s="96"/>
      <c r="EA79" s="96"/>
      <c r="EB79" s="96"/>
      <c r="EC79" s="96"/>
      <c r="ED79" s="96"/>
      <c r="EE79" s="96"/>
      <c r="EF79" s="96"/>
      <c r="EG79" s="96"/>
      <c r="EH79" s="96"/>
      <c r="EI79" s="96"/>
      <c r="EJ79" s="96"/>
      <c r="EK79" s="96"/>
      <c r="EL79" s="96"/>
      <c r="EM79" s="96"/>
      <c r="EN79" s="96"/>
      <c r="EO79" s="96"/>
      <c r="EP79" s="96"/>
      <c r="EQ79" s="96"/>
      <c r="ER79" s="96"/>
      <c r="ES79" s="96"/>
      <c r="ET79" s="96"/>
      <c r="EU79" s="96"/>
      <c r="EV79" s="96"/>
      <c r="EW79" s="96"/>
      <c r="EX79" s="96"/>
      <c r="EY79" s="96"/>
      <c r="EZ79" s="96"/>
      <c r="FA79" s="96"/>
      <c r="FB79" s="96"/>
      <c r="FC79" s="96"/>
      <c r="FD79" s="96"/>
      <c r="FE79" s="96"/>
      <c r="FF79" s="96"/>
      <c r="FG79" s="96"/>
      <c r="FH79" s="96"/>
      <c r="FI79" s="96"/>
      <c r="FJ79" s="96"/>
      <c r="FK79" s="96"/>
      <c r="FL79" s="96"/>
      <c r="FM79" s="96"/>
      <c r="FN79" s="96"/>
      <c r="FO79" s="96"/>
      <c r="FP79" s="96"/>
      <c r="FQ79" s="96"/>
      <c r="FR79" s="96"/>
      <c r="FS79" s="96"/>
      <c r="FT79" s="96"/>
      <c r="FU79" s="96"/>
      <c r="FV79" s="96"/>
      <c r="FW79" s="96"/>
      <c r="FX79" s="96"/>
      <c r="FY79" s="96"/>
      <c r="FZ79" s="96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3"/>
      <c r="NH79" s="2"/>
      <c r="NI79" s="90"/>
      <c r="NJ79" s="91"/>
      <c r="NK79" s="91"/>
      <c r="NL79" s="91"/>
      <c r="NM79" s="91"/>
      <c r="NN79" s="91"/>
      <c r="NO79" s="91"/>
      <c r="NP79" s="91"/>
      <c r="NQ79" s="91"/>
      <c r="NR79" s="91"/>
      <c r="NS79" s="91"/>
      <c r="NT79" s="91"/>
      <c r="NU79" s="91"/>
      <c r="NV79" s="91"/>
      <c r="NW79" s="92"/>
    </row>
    <row r="80" spans="1:387" ht="13.5" customHeight="1">
      <c r="A80" s="2"/>
      <c r="B80" s="22"/>
      <c r="C80" s="24"/>
      <c r="D80" s="5"/>
      <c r="E80" s="5"/>
      <c r="F80" s="5"/>
      <c r="G80" s="5"/>
      <c r="H80" s="83" t="s">
        <v>43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83" t="s">
        <v>44</v>
      </c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83"/>
      <c r="JN80" s="83"/>
      <c r="JO80" s="5"/>
      <c r="JP80" s="5"/>
      <c r="JQ80" s="5"/>
      <c r="JR80" s="5"/>
      <c r="JS80" s="5"/>
      <c r="JT80" s="5"/>
      <c r="JU80" s="5"/>
      <c r="JV80" s="5"/>
      <c r="JW80" s="5"/>
      <c r="JX80" s="83" t="s">
        <v>45</v>
      </c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83"/>
      <c r="NA80" s="83"/>
      <c r="NB80" s="83"/>
      <c r="NC80" s="24"/>
      <c r="ND80" s="24"/>
      <c r="NE80" s="24"/>
      <c r="NF80" s="24"/>
      <c r="NG80" s="23"/>
      <c r="NH80" s="2"/>
      <c r="NI80" s="90"/>
      <c r="NJ80" s="91"/>
      <c r="NK80" s="91"/>
      <c r="NL80" s="91"/>
      <c r="NM80" s="91"/>
      <c r="NN80" s="91"/>
      <c r="NO80" s="91"/>
      <c r="NP80" s="91"/>
      <c r="NQ80" s="91"/>
      <c r="NR80" s="91"/>
      <c r="NS80" s="91"/>
      <c r="NT80" s="91"/>
      <c r="NU80" s="91"/>
      <c r="NV80" s="91"/>
      <c r="NW80" s="92"/>
    </row>
    <row r="81" spans="1:387" ht="13.5" customHeight="1">
      <c r="A81" s="2"/>
      <c r="B81" s="22"/>
      <c r="C81" s="24"/>
      <c r="D81" s="5"/>
      <c r="E81" s="5"/>
      <c r="F81" s="5"/>
      <c r="G81" s="5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83"/>
      <c r="JN81" s="83"/>
      <c r="JO81" s="5"/>
      <c r="JP81" s="5"/>
      <c r="JQ81" s="5"/>
      <c r="JR81" s="5"/>
      <c r="JS81" s="5"/>
      <c r="JT81" s="5"/>
      <c r="JU81" s="5"/>
      <c r="JV81" s="5"/>
      <c r="JW81" s="5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83"/>
      <c r="NA81" s="83"/>
      <c r="NB81" s="83"/>
      <c r="NC81" s="24"/>
      <c r="ND81" s="24"/>
      <c r="NE81" s="24"/>
      <c r="NF81" s="24"/>
      <c r="NG81" s="23"/>
      <c r="NH81" s="2"/>
      <c r="NI81" s="90"/>
      <c r="NJ81" s="91"/>
      <c r="NK81" s="91"/>
      <c r="NL81" s="91"/>
      <c r="NM81" s="91"/>
      <c r="NN81" s="91"/>
      <c r="NO81" s="91"/>
      <c r="NP81" s="91"/>
      <c r="NQ81" s="91"/>
      <c r="NR81" s="91"/>
      <c r="NS81" s="91"/>
      <c r="NT81" s="91"/>
      <c r="NU81" s="91"/>
      <c r="NV81" s="91"/>
      <c r="NW81" s="92"/>
    </row>
    <row r="82" spans="1:387" ht="13.5" customHeight="1">
      <c r="A82" s="2"/>
      <c r="B82" s="27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9"/>
      <c r="NH82" s="2"/>
      <c r="NI82" s="93"/>
      <c r="NJ82" s="94"/>
      <c r="NK82" s="94"/>
      <c r="NL82" s="94"/>
      <c r="NM82" s="94"/>
      <c r="NN82" s="94"/>
      <c r="NO82" s="94"/>
      <c r="NP82" s="94"/>
      <c r="NQ82" s="94"/>
      <c r="NR82" s="94"/>
      <c r="NS82" s="94"/>
      <c r="NT82" s="94"/>
      <c r="NU82" s="94"/>
      <c r="NV82" s="94"/>
      <c r="NW82" s="95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</row>
    <row r="88" spans="1:387" hidden="1">
      <c r="B88" s="36" t="str">
        <f>データ!AI6</f>
        <v>【92.5】</v>
      </c>
      <c r="C88" s="37" t="str">
        <f>データ!AT6</f>
        <v>【32.4】</v>
      </c>
      <c r="D88" s="37" t="str">
        <f>データ!BE6</f>
        <v>【7,439】</v>
      </c>
      <c r="E88" s="37" t="str">
        <f>データ!BP6</f>
        <v>【20.7】</v>
      </c>
      <c r="F88" s="37" t="str">
        <f>データ!CA6</f>
        <v>【38.3】</v>
      </c>
      <c r="G88" s="37" t="str">
        <f>データ!CL6</f>
        <v>【△17.9】</v>
      </c>
      <c r="H88" s="37" t="str">
        <f>データ!CW6</f>
        <v>【△8,789】</v>
      </c>
      <c r="I88" s="37" t="str">
        <f>データ!DH6</f>
        <v xml:space="preserve"> </v>
      </c>
      <c r="J88" s="37" t="s">
        <v>59</v>
      </c>
      <c r="K88" s="37" t="s">
        <v>59</v>
      </c>
      <c r="L88" s="37" t="str">
        <f>データ!DU6</f>
        <v xml:space="preserve"> </v>
      </c>
      <c r="M88" s="37" t="str">
        <f>データ!EF6</f>
        <v>【38.7】</v>
      </c>
      <c r="N88" s="37" t="str">
        <f>データ!EF6</f>
        <v>【38.7】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</row>
  </sheetData>
  <sheetProtection algorithmName="SHA-512" hashValue="AMClsfUKX9NtJEVDQoGuPa8WAbNHxg0JiXGyJXnkYBM9UV0lgC3sv1VIMVQISLPjWHWFogDfK7KB97XlZXumEg==" saltValue="pRP8iiAA77IBDvWOA66lnw==" spinCount="100000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>
      <selection activeCell="B8" sqref="B8"/>
    </sheetView>
  </sheetViews>
  <sheetFormatPr defaultColWidth="9" defaultRowHeight="13.2"/>
  <cols>
    <col min="1" max="1" width="14.6640625" style="3" customWidth="1"/>
    <col min="2" max="112" width="11.88671875" style="3" customWidth="1"/>
    <col min="113" max="114" width="15.44140625" style="3" customWidth="1"/>
    <col min="115" max="135" width="11.88671875" style="3" customWidth="1"/>
    <col min="136" max="136" width="10.88671875" style="3" customWidth="1"/>
    <col min="137" max="146" width="11.88671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2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5" t="s">
        <v>69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47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0" t="s">
        <v>74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38" t="s">
        <v>75</v>
      </c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9" t="s">
        <v>76</v>
      </c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40" t="s">
        <v>77</v>
      </c>
      <c r="BG4" s="141"/>
      <c r="BH4" s="141"/>
      <c r="BI4" s="141"/>
      <c r="BJ4" s="141"/>
      <c r="BK4" s="141"/>
      <c r="BL4" s="141"/>
      <c r="BM4" s="141"/>
      <c r="BN4" s="141"/>
      <c r="BO4" s="141"/>
      <c r="BP4" s="142"/>
      <c r="BQ4" s="138" t="s">
        <v>78</v>
      </c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9" t="s">
        <v>79</v>
      </c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 t="s">
        <v>80</v>
      </c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40" t="s">
        <v>81</v>
      </c>
      <c r="CY4" s="141"/>
      <c r="CZ4" s="141"/>
      <c r="DA4" s="141"/>
      <c r="DB4" s="141"/>
      <c r="DC4" s="141"/>
      <c r="DD4" s="141"/>
      <c r="DE4" s="141"/>
      <c r="DF4" s="141"/>
      <c r="DG4" s="141"/>
      <c r="DH4" s="142"/>
      <c r="DI4" s="143" t="s">
        <v>82</v>
      </c>
      <c r="DJ4" s="143" t="s">
        <v>83</v>
      </c>
      <c r="DK4" s="138" t="s">
        <v>84</v>
      </c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 t="s">
        <v>85</v>
      </c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4"/>
      <c r="DJ5" s="144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341002</v>
      </c>
      <c r="D6" s="55">
        <f t="shared" si="2"/>
        <v>47</v>
      </c>
      <c r="E6" s="55">
        <f t="shared" si="2"/>
        <v>11</v>
      </c>
      <c r="F6" s="55">
        <f t="shared" si="2"/>
        <v>1</v>
      </c>
      <c r="G6" s="55">
        <f t="shared" si="2"/>
        <v>3</v>
      </c>
      <c r="H6" s="55" t="str">
        <f>SUBSTITUTE(H8,"　","")</f>
        <v>広島県広島市</v>
      </c>
      <c r="I6" s="55" t="str">
        <f t="shared" si="2"/>
        <v>湯の山温泉館</v>
      </c>
      <c r="J6" s="55" t="str">
        <f t="shared" si="2"/>
        <v>法非適用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Ｃ</v>
      </c>
      <c r="N6" s="55">
        <f t="shared" si="2"/>
        <v>0</v>
      </c>
      <c r="O6" s="56" t="str">
        <f t="shared" si="2"/>
        <v>該当数値なし</v>
      </c>
      <c r="P6" s="56" t="str">
        <f t="shared" si="2"/>
        <v>該当数値なし</v>
      </c>
      <c r="Q6" s="57">
        <f t="shared" si="2"/>
        <v>327</v>
      </c>
      <c r="R6" s="58">
        <f t="shared" si="2"/>
        <v>0</v>
      </c>
      <c r="S6" s="59">
        <f t="shared" si="2"/>
        <v>278</v>
      </c>
      <c r="T6" s="60" t="str">
        <f t="shared" si="2"/>
        <v>利用料金制</v>
      </c>
      <c r="U6" s="56" t="str">
        <f t="shared" si="2"/>
        <v>-</v>
      </c>
      <c r="V6" s="60" t="str">
        <f t="shared" si="2"/>
        <v>無</v>
      </c>
      <c r="W6" s="61">
        <f t="shared" si="2"/>
        <v>100</v>
      </c>
      <c r="X6" s="60" t="str">
        <f t="shared" si="2"/>
        <v>無</v>
      </c>
      <c r="Y6" s="62">
        <f>IF(Y8="-",NA(),Y8)</f>
        <v>127.5</v>
      </c>
      <c r="Z6" s="62">
        <f t="shared" ref="Z6:AH6" si="3">IF(Z8="-",NA(),Z8)</f>
        <v>118.4</v>
      </c>
      <c r="AA6" s="62">
        <f t="shared" si="3"/>
        <v>95.6</v>
      </c>
      <c r="AB6" s="62">
        <f t="shared" si="3"/>
        <v>110.2</v>
      </c>
      <c r="AC6" s="62">
        <f t="shared" si="3"/>
        <v>109.7</v>
      </c>
      <c r="AD6" s="62">
        <f t="shared" si="3"/>
        <v>144.6</v>
      </c>
      <c r="AE6" s="62">
        <f t="shared" si="3"/>
        <v>109.4</v>
      </c>
      <c r="AF6" s="62">
        <f t="shared" si="3"/>
        <v>93.6</v>
      </c>
      <c r="AG6" s="62">
        <f t="shared" si="3"/>
        <v>100.3</v>
      </c>
      <c r="AH6" s="62">
        <f t="shared" si="3"/>
        <v>115.3</v>
      </c>
      <c r="AI6" s="62" t="str">
        <f>IF(AI8="-","【-】","【"&amp;SUBSTITUTE(TEXT(AI8,"#,##0.0"),"-","△")&amp;"】")</f>
        <v>【92.5】</v>
      </c>
      <c r="AJ6" s="62">
        <f>IF(AJ8="-",NA(),AJ8)</f>
        <v>0</v>
      </c>
      <c r="AK6" s="62">
        <f t="shared" ref="AK6:AS6" si="4">IF(AK8="-",NA(),AK8)</f>
        <v>0</v>
      </c>
      <c r="AL6" s="62">
        <f t="shared" si="4"/>
        <v>0</v>
      </c>
      <c r="AM6" s="62">
        <f t="shared" si="4"/>
        <v>0</v>
      </c>
      <c r="AN6" s="62">
        <f t="shared" si="4"/>
        <v>0</v>
      </c>
      <c r="AO6" s="62">
        <f t="shared" si="4"/>
        <v>23.1</v>
      </c>
      <c r="AP6" s="62">
        <f t="shared" si="4"/>
        <v>24.3</v>
      </c>
      <c r="AQ6" s="62">
        <f t="shared" si="4"/>
        <v>22.4</v>
      </c>
      <c r="AR6" s="62">
        <f t="shared" si="4"/>
        <v>20.3</v>
      </c>
      <c r="AS6" s="62">
        <f t="shared" si="4"/>
        <v>39.6</v>
      </c>
      <c r="AT6" s="62" t="str">
        <f>IF(AT8="-","【-】","【"&amp;SUBSTITUTE(TEXT(AT8,"#,##0.0"),"-","△")&amp;"】")</f>
        <v>【32.4】</v>
      </c>
      <c r="AU6" s="57" t="e">
        <f>IF(AU8="-",NA(),AU8)</f>
        <v>#N/A</v>
      </c>
      <c r="AV6" s="57" t="e">
        <f t="shared" ref="AV6:BD6" si="5">IF(AV8="-",NA(),AV8)</f>
        <v>#N/A</v>
      </c>
      <c r="AW6" s="57" t="e">
        <f t="shared" si="5"/>
        <v>#N/A</v>
      </c>
      <c r="AX6" s="57" t="e">
        <f t="shared" si="5"/>
        <v>#N/A</v>
      </c>
      <c r="AY6" s="57" t="e">
        <f t="shared" si="5"/>
        <v>#N/A</v>
      </c>
      <c r="AZ6" s="57" t="e">
        <f t="shared" si="5"/>
        <v>#N/A</v>
      </c>
      <c r="BA6" s="57" t="e">
        <f t="shared" si="5"/>
        <v>#N/A</v>
      </c>
      <c r="BB6" s="57" t="e">
        <f t="shared" si="5"/>
        <v>#N/A</v>
      </c>
      <c r="BC6" s="57" t="e">
        <f t="shared" si="5"/>
        <v>#N/A</v>
      </c>
      <c r="BD6" s="57" t="e">
        <f t="shared" si="5"/>
        <v>#N/A</v>
      </c>
      <c r="BE6" s="57" t="str">
        <f>IF(BE8="-","【-】","【"&amp;SUBSTITUTE(TEXT(BE8,"#,##0"),"-","△")&amp;"】")</f>
        <v>【7,439】</v>
      </c>
      <c r="BF6" s="62" t="e">
        <f>IF(BF8="-",NA(),BF8)</f>
        <v>#N/A</v>
      </c>
      <c r="BG6" s="62" t="e">
        <f t="shared" ref="BG6:BO6" si="6">IF(BG8="-",NA(),BG8)</f>
        <v>#N/A</v>
      </c>
      <c r="BH6" s="62" t="e">
        <f t="shared" si="6"/>
        <v>#N/A</v>
      </c>
      <c r="BI6" s="62" t="e">
        <f t="shared" si="6"/>
        <v>#N/A</v>
      </c>
      <c r="BJ6" s="62" t="e">
        <f t="shared" si="6"/>
        <v>#N/A</v>
      </c>
      <c r="BK6" s="62" t="e">
        <f t="shared" si="6"/>
        <v>#N/A</v>
      </c>
      <c r="BL6" s="62" t="e">
        <f t="shared" si="6"/>
        <v>#N/A</v>
      </c>
      <c r="BM6" s="62" t="e">
        <f t="shared" si="6"/>
        <v>#N/A</v>
      </c>
      <c r="BN6" s="62" t="e">
        <f t="shared" si="6"/>
        <v>#N/A</v>
      </c>
      <c r="BO6" s="62" t="e">
        <f t="shared" si="6"/>
        <v>#N/A</v>
      </c>
      <c r="BP6" s="62" t="str">
        <f>IF(BP8="-","【-】","【"&amp;SUBSTITUTE(TEXT(BP8,"#,##0.0"),"-","△")&amp;"】")</f>
        <v>【20.7】</v>
      </c>
      <c r="BQ6" s="62">
        <f>IF(BQ8="-",NA(),BQ8)</f>
        <v>34.200000000000003</v>
      </c>
      <c r="BR6" s="62">
        <f t="shared" ref="BR6:BZ6" si="7">IF(BR8="-",NA(),BR8)</f>
        <v>37.6</v>
      </c>
      <c r="BS6" s="62">
        <f t="shared" si="7"/>
        <v>0</v>
      </c>
      <c r="BT6" s="62">
        <f t="shared" si="7"/>
        <v>0</v>
      </c>
      <c r="BU6" s="62">
        <f t="shared" si="7"/>
        <v>0</v>
      </c>
      <c r="BV6" s="62">
        <f t="shared" si="7"/>
        <v>39</v>
      </c>
      <c r="BW6" s="62">
        <f t="shared" si="7"/>
        <v>40.4</v>
      </c>
      <c r="BX6" s="62">
        <f t="shared" si="7"/>
        <v>39.299999999999997</v>
      </c>
      <c r="BY6" s="62">
        <f t="shared" si="7"/>
        <v>43.1</v>
      </c>
      <c r="BZ6" s="62">
        <f t="shared" si="7"/>
        <v>48.6</v>
      </c>
      <c r="CA6" s="62" t="str">
        <f>IF(CA8="-","【-】","【"&amp;SUBSTITUTE(TEXT(CA8,"#,##0.0"),"-","△")&amp;"】")</f>
        <v>【38.3】</v>
      </c>
      <c r="CB6" s="62">
        <f>IF(CB8="-",NA(),CB8)</f>
        <v>8.6999999999999993</v>
      </c>
      <c r="CC6" s="62">
        <f t="shared" ref="CC6:CK6" si="8">IF(CC8="-",NA(),CC8)</f>
        <v>3.2</v>
      </c>
      <c r="CD6" s="62">
        <f t="shared" si="8"/>
        <v>-19.8</v>
      </c>
      <c r="CE6" s="62">
        <f t="shared" si="8"/>
        <v>-0.7</v>
      </c>
      <c r="CF6" s="62">
        <f t="shared" si="8"/>
        <v>0.7</v>
      </c>
      <c r="CG6" s="62">
        <f t="shared" si="8"/>
        <v>-42.7</v>
      </c>
      <c r="CH6" s="62">
        <f t="shared" si="8"/>
        <v>-46.9</v>
      </c>
      <c r="CI6" s="62">
        <f t="shared" si="8"/>
        <v>-72.3</v>
      </c>
      <c r="CJ6" s="62">
        <f t="shared" si="8"/>
        <v>-60.2</v>
      </c>
      <c r="CK6" s="62">
        <f t="shared" si="8"/>
        <v>-60.8</v>
      </c>
      <c r="CL6" s="62" t="str">
        <f>IF(CL8="-","【-】","【"&amp;SUBSTITUTE(TEXT(CL8,"#,##0.0"),"-","△")&amp;"】")</f>
        <v>【△17.9】</v>
      </c>
      <c r="CM6" s="57">
        <f>IF(CM8="-",NA(),CM8)</f>
        <v>3368</v>
      </c>
      <c r="CN6" s="57">
        <f t="shared" ref="CN6:CV6" si="9">IF(CN8="-",NA(),CN8)</f>
        <v>2238</v>
      </c>
      <c r="CO6" s="57">
        <f t="shared" si="9"/>
        <v>-646</v>
      </c>
      <c r="CP6" s="57">
        <f t="shared" si="9"/>
        <v>1299</v>
      </c>
      <c r="CQ6" s="57">
        <f t="shared" si="9"/>
        <v>1151</v>
      </c>
      <c r="CR6" s="57">
        <f t="shared" si="9"/>
        <v>5359</v>
      </c>
      <c r="CS6" s="57">
        <f t="shared" si="9"/>
        <v>-10482</v>
      </c>
      <c r="CT6" s="57">
        <f t="shared" si="9"/>
        <v>-14554</v>
      </c>
      <c r="CU6" s="57">
        <f t="shared" si="9"/>
        <v>-14338</v>
      </c>
      <c r="CV6" s="57">
        <f t="shared" si="9"/>
        <v>-16496</v>
      </c>
      <c r="CW6" s="57" t="str">
        <f>IF(CW8="-","【-】","【"&amp;SUBSTITUTE(TEXT(CW8,"#,##0"),"-","△")&amp;"】")</f>
        <v>【△8,789】</v>
      </c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 t="s">
        <v>123</v>
      </c>
      <c r="DI6" s="58">
        <f t="shared" ref="DI6:DJ6" si="10">DI8</f>
        <v>10029</v>
      </c>
      <c r="DJ6" s="58">
        <f t="shared" si="10"/>
        <v>6036</v>
      </c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 t="s">
        <v>124</v>
      </c>
      <c r="DV6" s="62">
        <f>IF(DV8="-",NA(),DV8)</f>
        <v>0</v>
      </c>
      <c r="DW6" s="62">
        <f t="shared" ref="DW6:EE6" si="11">IF(DW8="-",NA(),DW8)</f>
        <v>0</v>
      </c>
      <c r="DX6" s="62">
        <f t="shared" si="11"/>
        <v>0</v>
      </c>
      <c r="DY6" s="62">
        <f t="shared" si="11"/>
        <v>0</v>
      </c>
      <c r="DZ6" s="62">
        <f t="shared" si="11"/>
        <v>0</v>
      </c>
      <c r="EA6" s="62">
        <f t="shared" si="11"/>
        <v>0</v>
      </c>
      <c r="EB6" s="62">
        <f t="shared" si="11"/>
        <v>0</v>
      </c>
      <c r="EC6" s="62">
        <f t="shared" si="11"/>
        <v>0</v>
      </c>
      <c r="ED6" s="62">
        <f t="shared" si="11"/>
        <v>0</v>
      </c>
      <c r="EE6" s="62">
        <f t="shared" si="11"/>
        <v>96.6</v>
      </c>
      <c r="EF6" s="62" t="str">
        <f>IF(EF8="-","【-】","【"&amp;SUBSTITUTE(TEXT(EF8,"#,##0.0"),"-","△")&amp;"】")</f>
        <v>【38.7】</v>
      </c>
      <c r="EG6" s="63" t="e">
        <f>IF(EG8="-",NA(),EG8)</f>
        <v>#N/A</v>
      </c>
      <c r="EH6" s="63" t="e">
        <f t="shared" ref="EH6:EP6" si="12">IF(EH8="-",NA(),EH8)</f>
        <v>#N/A</v>
      </c>
      <c r="EI6" s="63" t="e">
        <f t="shared" si="12"/>
        <v>#N/A</v>
      </c>
      <c r="EJ6" s="63" t="e">
        <f t="shared" si="12"/>
        <v>#N/A</v>
      </c>
      <c r="EK6" s="63" t="e">
        <f t="shared" si="12"/>
        <v>#N/A</v>
      </c>
      <c r="EL6" s="63" t="e">
        <f t="shared" si="12"/>
        <v>#N/A</v>
      </c>
      <c r="EM6" s="63" t="e">
        <f t="shared" si="12"/>
        <v>#N/A</v>
      </c>
      <c r="EN6" s="63" t="e">
        <f t="shared" si="12"/>
        <v>#N/A</v>
      </c>
      <c r="EO6" s="63" t="e">
        <f t="shared" si="12"/>
        <v>#N/A</v>
      </c>
      <c r="EP6" s="63" t="e">
        <f t="shared" si="12"/>
        <v>#N/A</v>
      </c>
    </row>
    <row r="7" spans="1:146" s="64" customFormat="1">
      <c r="A7" s="40" t="s">
        <v>125</v>
      </c>
      <c r="B7" s="55">
        <f t="shared" ref="B7:X7" si="13">B8</f>
        <v>2016</v>
      </c>
      <c r="C7" s="55">
        <f t="shared" si="13"/>
        <v>341002</v>
      </c>
      <c r="D7" s="55">
        <f t="shared" si="13"/>
        <v>47</v>
      </c>
      <c r="E7" s="55">
        <f t="shared" si="13"/>
        <v>11</v>
      </c>
      <c r="F7" s="55">
        <f t="shared" si="13"/>
        <v>1</v>
      </c>
      <c r="G7" s="55">
        <f t="shared" si="13"/>
        <v>3</v>
      </c>
      <c r="H7" s="55" t="str">
        <f t="shared" si="13"/>
        <v>広島県　広島市</v>
      </c>
      <c r="I7" s="55" t="str">
        <f t="shared" si="13"/>
        <v>湯の山温泉館</v>
      </c>
      <c r="J7" s="55" t="str">
        <f t="shared" si="13"/>
        <v>法非適用</v>
      </c>
      <c r="K7" s="55" t="str">
        <f t="shared" si="13"/>
        <v>観光施設事業</v>
      </c>
      <c r="L7" s="55" t="str">
        <f t="shared" si="13"/>
        <v>休養宿泊施設</v>
      </c>
      <c r="M7" s="55" t="str">
        <f t="shared" si="13"/>
        <v>Ｃ</v>
      </c>
      <c r="N7" s="55">
        <f t="shared" si="13"/>
        <v>0</v>
      </c>
      <c r="O7" s="56" t="str">
        <f t="shared" si="13"/>
        <v>該当数値なし</v>
      </c>
      <c r="P7" s="56" t="str">
        <f t="shared" si="13"/>
        <v>該当数値なし</v>
      </c>
      <c r="Q7" s="57">
        <f t="shared" si="13"/>
        <v>327</v>
      </c>
      <c r="R7" s="58">
        <f t="shared" si="13"/>
        <v>0</v>
      </c>
      <c r="S7" s="59">
        <f t="shared" si="13"/>
        <v>278</v>
      </c>
      <c r="T7" s="60" t="str">
        <f t="shared" si="13"/>
        <v>利用料金制</v>
      </c>
      <c r="U7" s="56" t="str">
        <f t="shared" si="13"/>
        <v>-</v>
      </c>
      <c r="V7" s="60" t="str">
        <f t="shared" si="13"/>
        <v>無</v>
      </c>
      <c r="W7" s="61">
        <f t="shared" si="13"/>
        <v>100</v>
      </c>
      <c r="X7" s="60" t="str">
        <f t="shared" si="13"/>
        <v>無</v>
      </c>
      <c r="Y7" s="62">
        <f>Y8</f>
        <v>127.5</v>
      </c>
      <c r="Z7" s="62">
        <f t="shared" ref="Z7:AH7" si="14">Z8</f>
        <v>118.4</v>
      </c>
      <c r="AA7" s="62">
        <f t="shared" si="14"/>
        <v>95.6</v>
      </c>
      <c r="AB7" s="62">
        <f t="shared" si="14"/>
        <v>110.2</v>
      </c>
      <c r="AC7" s="62">
        <f t="shared" si="14"/>
        <v>109.7</v>
      </c>
      <c r="AD7" s="62">
        <f t="shared" si="14"/>
        <v>144.6</v>
      </c>
      <c r="AE7" s="62">
        <f t="shared" si="14"/>
        <v>109.4</v>
      </c>
      <c r="AF7" s="62">
        <f t="shared" si="14"/>
        <v>93.6</v>
      </c>
      <c r="AG7" s="62">
        <f t="shared" si="14"/>
        <v>100.3</v>
      </c>
      <c r="AH7" s="62">
        <f t="shared" si="14"/>
        <v>115.3</v>
      </c>
      <c r="AI7" s="62"/>
      <c r="AJ7" s="62">
        <f>AJ8</f>
        <v>0</v>
      </c>
      <c r="AK7" s="62">
        <f t="shared" ref="AK7:AS7" si="15">AK8</f>
        <v>0</v>
      </c>
      <c r="AL7" s="62">
        <f t="shared" si="15"/>
        <v>0</v>
      </c>
      <c r="AM7" s="62">
        <f t="shared" si="15"/>
        <v>0</v>
      </c>
      <c r="AN7" s="62">
        <f t="shared" si="15"/>
        <v>0</v>
      </c>
      <c r="AO7" s="62">
        <f t="shared" si="15"/>
        <v>23.1</v>
      </c>
      <c r="AP7" s="62">
        <f t="shared" si="15"/>
        <v>24.3</v>
      </c>
      <c r="AQ7" s="62">
        <f t="shared" si="15"/>
        <v>22.4</v>
      </c>
      <c r="AR7" s="62">
        <f t="shared" si="15"/>
        <v>20.3</v>
      </c>
      <c r="AS7" s="62">
        <f t="shared" si="15"/>
        <v>39.6</v>
      </c>
      <c r="AT7" s="62"/>
      <c r="AU7" s="57" t="str">
        <f>AU8</f>
        <v>-</v>
      </c>
      <c r="AV7" s="57" t="str">
        <f t="shared" ref="AV7:BD7" si="16">AV8</f>
        <v>-</v>
      </c>
      <c r="AW7" s="57" t="str">
        <f t="shared" si="16"/>
        <v>-</v>
      </c>
      <c r="AX7" s="57" t="str">
        <f t="shared" si="16"/>
        <v>-</v>
      </c>
      <c r="AY7" s="57" t="str">
        <f t="shared" si="16"/>
        <v>-</v>
      </c>
      <c r="AZ7" s="57" t="str">
        <f t="shared" si="16"/>
        <v>-</v>
      </c>
      <c r="BA7" s="57" t="str">
        <f t="shared" si="16"/>
        <v>-</v>
      </c>
      <c r="BB7" s="57" t="str">
        <f t="shared" si="16"/>
        <v>-</v>
      </c>
      <c r="BC7" s="57" t="str">
        <f t="shared" si="16"/>
        <v>-</v>
      </c>
      <c r="BD7" s="57" t="str">
        <f t="shared" si="16"/>
        <v>-</v>
      </c>
      <c r="BE7" s="57"/>
      <c r="BF7" s="62" t="str">
        <f>BF8</f>
        <v>-</v>
      </c>
      <c r="BG7" s="62" t="str">
        <f t="shared" ref="BG7:BO7" si="17">BG8</f>
        <v>-</v>
      </c>
      <c r="BH7" s="62" t="str">
        <f t="shared" si="17"/>
        <v>-</v>
      </c>
      <c r="BI7" s="62" t="str">
        <f t="shared" si="17"/>
        <v>-</v>
      </c>
      <c r="BJ7" s="62" t="str">
        <f t="shared" si="17"/>
        <v>-</v>
      </c>
      <c r="BK7" s="62" t="str">
        <f t="shared" si="17"/>
        <v>-</v>
      </c>
      <c r="BL7" s="62" t="str">
        <f t="shared" si="17"/>
        <v>-</v>
      </c>
      <c r="BM7" s="62" t="str">
        <f t="shared" si="17"/>
        <v>-</v>
      </c>
      <c r="BN7" s="62" t="str">
        <f t="shared" si="17"/>
        <v>-</v>
      </c>
      <c r="BO7" s="62" t="str">
        <f t="shared" si="17"/>
        <v>-</v>
      </c>
      <c r="BP7" s="62"/>
      <c r="BQ7" s="62">
        <f>BQ8</f>
        <v>34.200000000000003</v>
      </c>
      <c r="BR7" s="62">
        <f t="shared" ref="BR7:BZ7" si="18">BR8</f>
        <v>37.6</v>
      </c>
      <c r="BS7" s="62">
        <f t="shared" si="18"/>
        <v>0</v>
      </c>
      <c r="BT7" s="62">
        <f t="shared" si="18"/>
        <v>0</v>
      </c>
      <c r="BU7" s="62">
        <f t="shared" si="18"/>
        <v>0</v>
      </c>
      <c r="BV7" s="62">
        <f t="shared" si="18"/>
        <v>39</v>
      </c>
      <c r="BW7" s="62">
        <f t="shared" si="18"/>
        <v>40.4</v>
      </c>
      <c r="BX7" s="62">
        <f t="shared" si="18"/>
        <v>39.299999999999997</v>
      </c>
      <c r="BY7" s="62">
        <f t="shared" si="18"/>
        <v>43.1</v>
      </c>
      <c r="BZ7" s="62">
        <f t="shared" si="18"/>
        <v>48.6</v>
      </c>
      <c r="CA7" s="62"/>
      <c r="CB7" s="62">
        <f>CB8</f>
        <v>8.6999999999999993</v>
      </c>
      <c r="CC7" s="62">
        <f t="shared" ref="CC7:CK7" si="19">CC8</f>
        <v>3.2</v>
      </c>
      <c r="CD7" s="62">
        <f t="shared" si="19"/>
        <v>-19.8</v>
      </c>
      <c r="CE7" s="62">
        <f t="shared" si="19"/>
        <v>-0.7</v>
      </c>
      <c r="CF7" s="62">
        <f t="shared" si="19"/>
        <v>0.7</v>
      </c>
      <c r="CG7" s="62">
        <f t="shared" si="19"/>
        <v>-42.7</v>
      </c>
      <c r="CH7" s="62">
        <f t="shared" si="19"/>
        <v>-46.9</v>
      </c>
      <c r="CI7" s="62">
        <f t="shared" si="19"/>
        <v>-72.3</v>
      </c>
      <c r="CJ7" s="62">
        <f t="shared" si="19"/>
        <v>-60.2</v>
      </c>
      <c r="CK7" s="62">
        <f t="shared" si="19"/>
        <v>-60.8</v>
      </c>
      <c r="CL7" s="62"/>
      <c r="CM7" s="57">
        <f>CM8</f>
        <v>3368</v>
      </c>
      <c r="CN7" s="57">
        <f t="shared" ref="CN7:CV7" si="20">CN8</f>
        <v>2238</v>
      </c>
      <c r="CO7" s="57">
        <f t="shared" si="20"/>
        <v>-646</v>
      </c>
      <c r="CP7" s="57">
        <f t="shared" si="20"/>
        <v>1299</v>
      </c>
      <c r="CQ7" s="57">
        <f t="shared" si="20"/>
        <v>1151</v>
      </c>
      <c r="CR7" s="57">
        <f t="shared" si="20"/>
        <v>5359</v>
      </c>
      <c r="CS7" s="57">
        <f t="shared" si="20"/>
        <v>-10482</v>
      </c>
      <c r="CT7" s="57">
        <f t="shared" si="20"/>
        <v>-14554</v>
      </c>
      <c r="CU7" s="57">
        <f t="shared" si="20"/>
        <v>-14338</v>
      </c>
      <c r="CV7" s="57">
        <f t="shared" si="20"/>
        <v>-16496</v>
      </c>
      <c r="CW7" s="57"/>
      <c r="CX7" s="62" t="s">
        <v>126</v>
      </c>
      <c r="CY7" s="62" t="s">
        <v>126</v>
      </c>
      <c r="CZ7" s="62" t="s">
        <v>126</v>
      </c>
      <c r="DA7" s="62" t="s">
        <v>126</v>
      </c>
      <c r="DB7" s="62" t="s">
        <v>126</v>
      </c>
      <c r="DC7" s="62" t="s">
        <v>126</v>
      </c>
      <c r="DD7" s="62" t="s">
        <v>126</v>
      </c>
      <c r="DE7" s="62" t="s">
        <v>126</v>
      </c>
      <c r="DF7" s="62" t="s">
        <v>126</v>
      </c>
      <c r="DG7" s="62" t="s">
        <v>123</v>
      </c>
      <c r="DH7" s="62"/>
      <c r="DI7" s="58">
        <f>DI8</f>
        <v>10029</v>
      </c>
      <c r="DJ7" s="58">
        <f>DJ8</f>
        <v>6036</v>
      </c>
      <c r="DK7" s="62" t="s">
        <v>126</v>
      </c>
      <c r="DL7" s="62" t="s">
        <v>126</v>
      </c>
      <c r="DM7" s="62" t="s">
        <v>126</v>
      </c>
      <c r="DN7" s="62" t="s">
        <v>126</v>
      </c>
      <c r="DO7" s="62" t="s">
        <v>126</v>
      </c>
      <c r="DP7" s="62" t="s">
        <v>126</v>
      </c>
      <c r="DQ7" s="62" t="s">
        <v>126</v>
      </c>
      <c r="DR7" s="62" t="s">
        <v>126</v>
      </c>
      <c r="DS7" s="62" t="s">
        <v>126</v>
      </c>
      <c r="DT7" s="62" t="s">
        <v>123</v>
      </c>
      <c r="DU7" s="62"/>
      <c r="DV7" s="62">
        <f>DV8</f>
        <v>0</v>
      </c>
      <c r="DW7" s="62">
        <f t="shared" ref="DW7:EE7" si="21">DW8</f>
        <v>0</v>
      </c>
      <c r="DX7" s="62">
        <f t="shared" si="21"/>
        <v>0</v>
      </c>
      <c r="DY7" s="62">
        <f t="shared" si="21"/>
        <v>0</v>
      </c>
      <c r="DZ7" s="62">
        <f t="shared" si="21"/>
        <v>0</v>
      </c>
      <c r="EA7" s="62">
        <f t="shared" si="21"/>
        <v>0</v>
      </c>
      <c r="EB7" s="62">
        <f t="shared" si="21"/>
        <v>0</v>
      </c>
      <c r="EC7" s="62">
        <f t="shared" si="21"/>
        <v>0</v>
      </c>
      <c r="ED7" s="62">
        <f t="shared" si="21"/>
        <v>0</v>
      </c>
      <c r="EE7" s="62">
        <f t="shared" si="21"/>
        <v>96.6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341002</v>
      </c>
      <c r="D8" s="65">
        <v>47</v>
      </c>
      <c r="E8" s="65">
        <v>11</v>
      </c>
      <c r="F8" s="65">
        <v>1</v>
      </c>
      <c r="G8" s="65">
        <v>3</v>
      </c>
      <c r="H8" s="65" t="s">
        <v>127</v>
      </c>
      <c r="I8" s="65" t="s">
        <v>128</v>
      </c>
      <c r="J8" s="65" t="s">
        <v>129</v>
      </c>
      <c r="K8" s="65" t="s">
        <v>130</v>
      </c>
      <c r="L8" s="65" t="s">
        <v>131</v>
      </c>
      <c r="M8" s="65" t="s">
        <v>132</v>
      </c>
      <c r="N8" s="65"/>
      <c r="O8" s="66" t="s">
        <v>133</v>
      </c>
      <c r="P8" s="66" t="s">
        <v>133</v>
      </c>
      <c r="Q8" s="67">
        <v>327</v>
      </c>
      <c r="R8" s="67">
        <v>0</v>
      </c>
      <c r="S8" s="68">
        <v>278</v>
      </c>
      <c r="T8" s="69" t="s">
        <v>134</v>
      </c>
      <c r="U8" s="66" t="s">
        <v>135</v>
      </c>
      <c r="V8" s="69" t="s">
        <v>136</v>
      </c>
      <c r="W8" s="70">
        <v>100</v>
      </c>
      <c r="X8" s="69" t="s">
        <v>136</v>
      </c>
      <c r="Y8" s="71">
        <v>127.5</v>
      </c>
      <c r="Z8" s="71">
        <v>118.4</v>
      </c>
      <c r="AA8" s="71">
        <v>95.6</v>
      </c>
      <c r="AB8" s="71">
        <v>110.2</v>
      </c>
      <c r="AC8" s="71">
        <v>109.7</v>
      </c>
      <c r="AD8" s="71">
        <v>144.6</v>
      </c>
      <c r="AE8" s="71">
        <v>109.4</v>
      </c>
      <c r="AF8" s="71">
        <v>93.6</v>
      </c>
      <c r="AG8" s="71">
        <v>100.3</v>
      </c>
      <c r="AH8" s="71">
        <v>115.3</v>
      </c>
      <c r="AI8" s="71">
        <v>92.5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23.1</v>
      </c>
      <c r="AP8" s="71">
        <v>24.3</v>
      </c>
      <c r="AQ8" s="71">
        <v>22.4</v>
      </c>
      <c r="AR8" s="71">
        <v>20.3</v>
      </c>
      <c r="AS8" s="71">
        <v>39.6</v>
      </c>
      <c r="AT8" s="71">
        <v>32.4</v>
      </c>
      <c r="AU8" s="72" t="s">
        <v>135</v>
      </c>
      <c r="AV8" s="72" t="s">
        <v>135</v>
      </c>
      <c r="AW8" s="72" t="s">
        <v>135</v>
      </c>
      <c r="AX8" s="72" t="s">
        <v>135</v>
      </c>
      <c r="AY8" s="72" t="s">
        <v>135</v>
      </c>
      <c r="AZ8" s="72" t="s">
        <v>135</v>
      </c>
      <c r="BA8" s="72" t="s">
        <v>135</v>
      </c>
      <c r="BB8" s="72" t="s">
        <v>135</v>
      </c>
      <c r="BC8" s="72" t="s">
        <v>135</v>
      </c>
      <c r="BD8" s="72" t="s">
        <v>135</v>
      </c>
      <c r="BE8" s="72">
        <v>7439</v>
      </c>
      <c r="BF8" s="71" t="s">
        <v>135</v>
      </c>
      <c r="BG8" s="71" t="s">
        <v>135</v>
      </c>
      <c r="BH8" s="71" t="s">
        <v>135</v>
      </c>
      <c r="BI8" s="71" t="s">
        <v>135</v>
      </c>
      <c r="BJ8" s="71" t="s">
        <v>135</v>
      </c>
      <c r="BK8" s="71" t="s">
        <v>135</v>
      </c>
      <c r="BL8" s="71" t="s">
        <v>135</v>
      </c>
      <c r="BM8" s="71" t="s">
        <v>135</v>
      </c>
      <c r="BN8" s="71" t="s">
        <v>135</v>
      </c>
      <c r="BO8" s="71" t="s">
        <v>135</v>
      </c>
      <c r="BP8" s="71">
        <v>20.7</v>
      </c>
      <c r="BQ8" s="71">
        <v>34.200000000000003</v>
      </c>
      <c r="BR8" s="71">
        <v>37.6</v>
      </c>
      <c r="BS8" s="71">
        <v>0</v>
      </c>
      <c r="BT8" s="71">
        <v>0</v>
      </c>
      <c r="BU8" s="71">
        <v>0</v>
      </c>
      <c r="BV8" s="71">
        <v>39</v>
      </c>
      <c r="BW8" s="71">
        <v>40.4</v>
      </c>
      <c r="BX8" s="71">
        <v>39.299999999999997</v>
      </c>
      <c r="BY8" s="71">
        <v>43.1</v>
      </c>
      <c r="BZ8" s="71">
        <v>48.6</v>
      </c>
      <c r="CA8" s="71">
        <v>38.299999999999997</v>
      </c>
      <c r="CB8" s="71">
        <v>8.6999999999999993</v>
      </c>
      <c r="CC8" s="71">
        <v>3.2</v>
      </c>
      <c r="CD8" s="71">
        <v>-19.8</v>
      </c>
      <c r="CE8" s="73">
        <v>-0.7</v>
      </c>
      <c r="CF8" s="73">
        <v>0.7</v>
      </c>
      <c r="CG8" s="71">
        <v>-42.7</v>
      </c>
      <c r="CH8" s="71">
        <v>-46.9</v>
      </c>
      <c r="CI8" s="71">
        <v>-72.3</v>
      </c>
      <c r="CJ8" s="71">
        <v>-60.2</v>
      </c>
      <c r="CK8" s="71">
        <v>-60.8</v>
      </c>
      <c r="CL8" s="71">
        <v>-17.899999999999999</v>
      </c>
      <c r="CM8" s="72">
        <v>3368</v>
      </c>
      <c r="CN8" s="72">
        <v>2238</v>
      </c>
      <c r="CO8" s="72">
        <v>-646</v>
      </c>
      <c r="CP8" s="72">
        <v>1299</v>
      </c>
      <c r="CQ8" s="72">
        <v>1151</v>
      </c>
      <c r="CR8" s="72">
        <v>5359</v>
      </c>
      <c r="CS8" s="72">
        <v>-10482</v>
      </c>
      <c r="CT8" s="72">
        <v>-14554</v>
      </c>
      <c r="CU8" s="72">
        <v>-14338</v>
      </c>
      <c r="CV8" s="72">
        <v>-16496</v>
      </c>
      <c r="CW8" s="72">
        <v>-8789</v>
      </c>
      <c r="CX8" s="71" t="s">
        <v>135</v>
      </c>
      <c r="CY8" s="71" t="s">
        <v>135</v>
      </c>
      <c r="CZ8" s="71" t="s">
        <v>135</v>
      </c>
      <c r="DA8" s="71" t="s">
        <v>135</v>
      </c>
      <c r="DB8" s="71" t="s">
        <v>135</v>
      </c>
      <c r="DC8" s="71" t="s">
        <v>135</v>
      </c>
      <c r="DD8" s="71" t="s">
        <v>135</v>
      </c>
      <c r="DE8" s="71" t="s">
        <v>135</v>
      </c>
      <c r="DF8" s="71" t="s">
        <v>135</v>
      </c>
      <c r="DG8" s="71" t="s">
        <v>135</v>
      </c>
      <c r="DH8" s="71" t="s">
        <v>135</v>
      </c>
      <c r="DI8" s="67">
        <v>10029</v>
      </c>
      <c r="DJ8" s="67">
        <v>6036</v>
      </c>
      <c r="DK8" s="71" t="s">
        <v>135</v>
      </c>
      <c r="DL8" s="71" t="s">
        <v>135</v>
      </c>
      <c r="DM8" s="71" t="s">
        <v>135</v>
      </c>
      <c r="DN8" s="71" t="s">
        <v>135</v>
      </c>
      <c r="DO8" s="71" t="s">
        <v>135</v>
      </c>
      <c r="DP8" s="71" t="s">
        <v>135</v>
      </c>
      <c r="DQ8" s="71" t="s">
        <v>135</v>
      </c>
      <c r="DR8" s="71" t="s">
        <v>135</v>
      </c>
      <c r="DS8" s="71" t="s">
        <v>135</v>
      </c>
      <c r="DT8" s="71" t="s">
        <v>135</v>
      </c>
      <c r="DU8" s="71" t="s">
        <v>135</v>
      </c>
      <c r="DV8" s="71">
        <v>0</v>
      </c>
      <c r="DW8" s="71">
        <v>0</v>
      </c>
      <c r="DX8" s="71">
        <v>0</v>
      </c>
      <c r="DY8" s="71">
        <v>0</v>
      </c>
      <c r="DZ8" s="71">
        <v>0</v>
      </c>
      <c r="EA8" s="71">
        <v>0</v>
      </c>
      <c r="EB8" s="71">
        <v>0</v>
      </c>
      <c r="EC8" s="71">
        <v>0</v>
      </c>
      <c r="ED8" s="71">
        <v>0</v>
      </c>
      <c r="EE8" s="71">
        <v>96.6</v>
      </c>
      <c r="EF8" s="71">
        <v>38.700000000000003</v>
      </c>
      <c r="EG8" s="74" t="s">
        <v>135</v>
      </c>
      <c r="EH8" s="75" t="s">
        <v>135</v>
      </c>
      <c r="EI8" s="75" t="s">
        <v>135</v>
      </c>
      <c r="EJ8" s="75" t="s">
        <v>135</v>
      </c>
      <c r="EK8" s="75" t="s">
        <v>135</v>
      </c>
      <c r="EL8" s="75" t="s">
        <v>135</v>
      </c>
      <c r="EM8" s="75" t="s">
        <v>135</v>
      </c>
      <c r="EN8" s="75" t="s">
        <v>135</v>
      </c>
      <c r="EO8" s="75" t="s">
        <v>135</v>
      </c>
      <c r="EP8" s="75" t="s">
        <v>135</v>
      </c>
    </row>
    <row r="9" spans="1:146">
      <c r="O9" s="76"/>
      <c r="P9" s="76"/>
      <c r="Q9" s="76"/>
      <c r="R9" s="76"/>
      <c r="S9" s="76"/>
      <c r="T9" s="76"/>
      <c r="U9" s="76"/>
      <c r="V9" s="76"/>
      <c r="W9" s="76"/>
      <c r="X9" s="76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8"/>
      <c r="BJ9" s="78"/>
      <c r="BK9" s="77"/>
      <c r="BL9" s="77"/>
      <c r="BM9" s="77"/>
      <c r="BN9" s="77"/>
      <c r="BO9" s="77"/>
      <c r="BP9" s="77"/>
      <c r="BQ9" s="77"/>
      <c r="BR9" s="77"/>
      <c r="BS9" s="77"/>
      <c r="BT9" s="78"/>
      <c r="BU9" s="78"/>
      <c r="BV9" s="77"/>
      <c r="BW9" s="77"/>
      <c r="BX9" s="77"/>
      <c r="BY9" s="77"/>
      <c r="BZ9" s="77"/>
      <c r="CA9" s="77"/>
      <c r="CB9" s="77"/>
      <c r="CC9" s="77"/>
      <c r="CD9" s="77"/>
      <c r="CE9" s="79"/>
      <c r="CF9" s="79"/>
      <c r="CG9" s="77"/>
      <c r="CH9" s="77"/>
      <c r="CI9" s="77"/>
      <c r="CJ9" s="77"/>
      <c r="CK9" s="77"/>
      <c r="CL9" s="77"/>
      <c r="CM9" s="77"/>
      <c r="CN9" s="77"/>
      <c r="CO9" s="77"/>
      <c r="CP9" s="78"/>
      <c r="CQ9" s="78"/>
      <c r="CR9" s="77"/>
      <c r="CS9" s="77"/>
      <c r="CT9" s="77"/>
      <c r="CU9" s="77"/>
      <c r="CV9" s="77"/>
      <c r="CW9" s="77"/>
      <c r="CX9" s="77"/>
      <c r="CY9" s="77"/>
      <c r="CZ9" s="77"/>
      <c r="DA9" s="78"/>
      <c r="DB9" s="78"/>
      <c r="DC9" s="77"/>
      <c r="DD9" s="77"/>
      <c r="DE9" s="77"/>
      <c r="DF9" s="77"/>
      <c r="DG9" s="77"/>
      <c r="DH9" s="77"/>
      <c r="DI9" s="76"/>
      <c r="DJ9" s="76"/>
      <c r="DK9" s="77"/>
      <c r="DL9" s="77"/>
      <c r="DM9" s="77"/>
      <c r="DN9" s="78"/>
      <c r="DO9" s="78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</row>
    <row r="10" spans="1:146">
      <c r="A10" s="80"/>
      <c r="B10" s="80" t="s">
        <v>137</v>
      </c>
      <c r="C10" s="80" t="s">
        <v>138</v>
      </c>
      <c r="D10" s="80" t="s">
        <v>139</v>
      </c>
      <c r="E10" s="80" t="s">
        <v>140</v>
      </c>
      <c r="F10" s="80" t="s">
        <v>141</v>
      </c>
      <c r="O10" s="76"/>
      <c r="P10" s="76"/>
      <c r="Q10" s="76"/>
      <c r="R10" s="76"/>
      <c r="S10" s="77"/>
      <c r="T10" s="76"/>
      <c r="U10" s="76"/>
      <c r="V10" s="76"/>
      <c r="W10" s="76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6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6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6"/>
      <c r="BE10" s="76"/>
      <c r="BF10" s="76"/>
      <c r="BG10" s="77"/>
      <c r="BH10" s="77"/>
      <c r="BI10" s="77"/>
      <c r="BJ10" s="77"/>
      <c r="BK10" s="77"/>
      <c r="BL10" s="77"/>
      <c r="BM10" s="77"/>
      <c r="BN10" s="77"/>
      <c r="BO10" s="76"/>
      <c r="BP10" s="77"/>
      <c r="BQ10" s="76"/>
      <c r="BR10" s="77"/>
      <c r="BS10" s="77"/>
      <c r="BT10" s="77"/>
      <c r="BU10" s="77"/>
      <c r="BV10" s="77"/>
      <c r="BW10" s="77"/>
      <c r="BX10" s="77"/>
      <c r="BY10" s="77"/>
      <c r="BZ10" s="76"/>
      <c r="CA10" s="77"/>
      <c r="CB10" s="76"/>
      <c r="CC10" s="77"/>
      <c r="CD10" s="77"/>
      <c r="CE10" s="77"/>
      <c r="CF10" s="77"/>
      <c r="CG10" s="77"/>
      <c r="CH10" s="77"/>
      <c r="CI10" s="77"/>
      <c r="CJ10" s="77"/>
      <c r="CK10" s="76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6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6"/>
      <c r="DH10" s="77"/>
      <c r="DI10" s="76"/>
      <c r="DJ10" s="76"/>
      <c r="DK10" s="77"/>
      <c r="DL10" s="77"/>
      <c r="DM10" s="77"/>
      <c r="DN10" s="77"/>
      <c r="DO10" s="77"/>
      <c r="DP10" s="77"/>
      <c r="DQ10" s="77"/>
      <c r="DR10" s="77"/>
      <c r="DS10" s="77"/>
      <c r="DT10" s="76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6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6"/>
    </row>
    <row r="11" spans="1:146">
      <c r="A11" s="80" t="s">
        <v>63</v>
      </c>
      <c r="B11" s="81">
        <f>DATEVALUE($B$6-4&amp;"年1月1日")</f>
        <v>40909</v>
      </c>
      <c r="C11" s="81">
        <f>DATEVALUE($B$6-3&amp;"年1月1日")</f>
        <v>41275</v>
      </c>
      <c r="D11" s="81">
        <f>DATEVALUE($B$6-2&amp;"年1月1日")</f>
        <v>41640</v>
      </c>
      <c r="E11" s="81">
        <f>DATEVALUE($B$6-1&amp;"年1月1日")</f>
        <v>42005</v>
      </c>
      <c r="F11" s="81">
        <f>DATEVALUE($B$6&amp;"年1月1日")</f>
        <v>42370</v>
      </c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7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7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7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7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7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5:146"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5:146"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5:146"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5:146"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　</cp:lastModifiedBy>
  <cp:lastPrinted>2018-03-22T08:37:34Z</cp:lastPrinted>
  <dcterms:created xsi:type="dcterms:W3CDTF">2018-02-09T01:43:00Z</dcterms:created>
  <dcterms:modified xsi:type="dcterms:W3CDTF">2018-03-26T02:13:08Z</dcterms:modified>
</cp:coreProperties>
</file>