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BG30" i="4"/>
  <c r="LE76" i="4"/>
  <c r="KO30" i="4"/>
  <c r="FX30" i="4"/>
  <c r="AV76" i="4"/>
  <c r="KO51" i="4"/>
  <c r="FX51" i="4"/>
  <c r="HP76" i="4"/>
  <c r="BG51" i="4"/>
  <c r="HA76" i="4"/>
  <c r="AN51" i="4"/>
  <c r="FE30" i="4"/>
  <c r="AG76" i="4"/>
  <c r="JV51" i="4"/>
  <c r="AN30" i="4"/>
  <c r="KP76" i="4"/>
  <c r="FE51" i="4"/>
  <c r="JV30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<sst xmlns="http://schemas.openxmlformats.org/spreadsheetml/2006/main" count="286" uniqueCount="137">
  <si>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</si>
  <si>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</si>
  <si>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</si>
  <si>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</si>
  <si>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</si>
  <si>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</si>
  <si>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</si>
  <si>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</si>
  <si>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</si>
  <si>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</si>
  <si>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</si>
  <si>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</si>
  <si>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</si>
  <si>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</si>
  <si>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</si>
  <si>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</si>
  <si>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</si>
  <si>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</si>
  <si>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</si>
  <si>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</si>
  <si>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</si>
  <si>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</si>
  <si>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</si>
  <si>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</si>
  <si>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</si>
  <si>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</si>
  <si>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</si>
  <si>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</si>
  <si>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</si>
  <si>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</si>
  <si>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</si>
  <si>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</si>
  <si>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</si>
  <si>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</si>
  <si>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</si>
  <si>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</si>
  <si>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</si>
  <si>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</si>
  <si>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</si>
  <si>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</si>
  <si>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</si>
  <si>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</si>
  <si>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</si>
  <si>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</si>
  <si>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</si>
  <si>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</si>
  <si>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</si>
  <si>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</si>
  <si>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</si>
  <si>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</si>
  <si>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</si>
  <si>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</si>
  <si>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</si>
  <si>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</si>
  <si>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</si>
  <si>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</si>
  <si>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</si>
  <si>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</si>
  <si>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</si>
  <si>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</si>
  <si>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</si>
  <si>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</si>
  <si>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</si>
  <si>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</si>
  <si>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</si>
  <si>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</si>
  <si>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</si>
  <si>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</si>
  <si>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</si>
  <si>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</si>
  <si>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</si>
  <si>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</si>
  <si>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</si>
  <si>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</si>
  <si>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</si>
  <si>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</si>
  <si>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</si>
  <si>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</si>
  <si>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</si>
  <si>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</si>
  <si>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</si>
  <si>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</si>
  <si>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</si>
  <si>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</si>
  <si>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</si>
  <si>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</si>
  <si>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</si>
  <si>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</si>
  <si>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</si>
  <si>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</si>
  <si>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</si>
  <si>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</si>
  <si>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</si>
  <si>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</si>
  <si>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</si>
  <si>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</si>
  <si>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</si>
  <si>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</si>
  <si>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</si>
  <si>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</si>
  <si>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</si>
  <si>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</si>
  <si>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</si>
  <si>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</si>
  <si>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</si>
  <si>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</si>
  <si>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</si>
  <si>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</si>
  <si>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</si>
  <si>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</si>
  <si>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</si>
  <si>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</si>
  <si>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</si>
  <si>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</si>
  <si>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</si>
  <si>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広島県　広島市</t>
  </si>
  <si>
    <t>中央駐車場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</si>
  <si>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</si>
  <si>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</si>
  <si>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</si>
  <si>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</si>
  <si>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</si>
  <si>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</si>
  <si>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</si>
  <si>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</si>
  <si>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</si>
  <si>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</si>
  <si>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</si>
  <si>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</si>
  <si>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</si>
  <si>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</si>
  <si>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</si>
  <si>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駐車場取得時に起債した公債費の償還中であり、類似施設平均値を大幅に下回っています。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チュウシャ</t>
    </rPh>
    <rPh sb="12" eb="13">
      <t>ジョウ</t>
    </rPh>
    <rPh sb="13" eb="15">
      <t>シュトク</t>
    </rPh>
    <rPh sb="15" eb="16">
      <t>ジ</t>
    </rPh>
    <rPh sb="17" eb="19">
      <t>キサイ</t>
    </rPh>
    <rPh sb="21" eb="24">
      <t>コウサイヒ</t>
    </rPh>
    <rPh sb="25" eb="27">
      <t>ショウカン</t>
    </rPh>
    <rPh sb="32" eb="34">
      <t>ルイジ</t>
    </rPh>
    <rPh sb="34" eb="36">
      <t>シセツ</t>
    </rPh>
    <rPh sb="36" eb="39">
      <t>ヘイキンチ</t>
    </rPh>
    <rPh sb="40" eb="42">
      <t>オオハバ</t>
    </rPh>
    <rPh sb="43" eb="45">
      <t>シタマワ</t>
    </rPh>
    <rPh sb="53" eb="54">
      <t>タ</t>
    </rPh>
    <rPh sb="54" eb="56">
      <t>カイケイ</t>
    </rPh>
    <rPh sb="56" eb="59">
      <t>ホジョキン</t>
    </rPh>
    <rPh sb="59" eb="61">
      <t>ヒリツ</t>
    </rPh>
    <rPh sb="63" eb="64">
      <t>ホカ</t>
    </rPh>
    <rPh sb="64" eb="66">
      <t>カイケイ</t>
    </rPh>
    <rPh sb="69" eb="72">
      <t>ホジョキン</t>
    </rPh>
    <rPh sb="81" eb="83">
      <t>チュウシャ</t>
    </rPh>
    <rPh sb="83" eb="85">
      <t>ダイスウ</t>
    </rPh>
    <rPh sb="85" eb="87">
      <t>イチダイ</t>
    </rPh>
    <rPh sb="87" eb="88">
      <t>ア</t>
    </rPh>
    <rPh sb="91" eb="92">
      <t>ホカ</t>
    </rPh>
    <rPh sb="92" eb="94">
      <t>カイケイ</t>
    </rPh>
    <rPh sb="94" eb="97">
      <t>ホジョキン</t>
    </rPh>
    <rPh sb="97" eb="98">
      <t>ガク</t>
    </rPh>
    <rPh sb="100" eb="101">
      <t>ホカ</t>
    </rPh>
    <rPh sb="101" eb="103">
      <t>カイケイ</t>
    </rPh>
    <rPh sb="106" eb="109">
      <t>ホジョキン</t>
    </rPh>
    <rPh sb="118" eb="120">
      <t>ウリアゲ</t>
    </rPh>
    <rPh sb="120" eb="121">
      <t>タカ</t>
    </rPh>
    <rPh sb="124" eb="126">
      <t>ヒリツ</t>
    </rPh>
    <rPh sb="128" eb="130">
      <t>ルイジ</t>
    </rPh>
    <rPh sb="130" eb="132">
      <t>シセツ</t>
    </rPh>
    <rPh sb="132" eb="135">
      <t>ヘイキンチ</t>
    </rPh>
    <rPh sb="136" eb="138">
      <t>オオハバ</t>
    </rPh>
    <rPh sb="146" eb="148">
      <t>エイギョウ</t>
    </rPh>
    <rPh sb="148" eb="151">
      <t>ソウリエキ</t>
    </rPh>
    <rPh sb="152" eb="154">
      <t>カクホ</t>
    </rPh>
    <rPh sb="170" eb="172">
      <t>ルイジ</t>
    </rPh>
    <rPh sb="172" eb="174">
      <t>シセツ</t>
    </rPh>
    <rPh sb="174" eb="177">
      <t>ヘイキンチ</t>
    </rPh>
    <rPh sb="178" eb="180">
      <t>オオハバ</t>
    </rPh>
    <rPh sb="181" eb="183">
      <t>ウワマワ</t>
    </rPh>
    <rPh sb="188" eb="190">
      <t>アンテイ</t>
    </rPh>
    <rPh sb="192" eb="195">
      <t>シュウエキセイ</t>
    </rPh>
    <rPh sb="196" eb="198">
      <t>カクホ</t>
    </rPh>
    <phoneticPr fontId="6"/>
  </si>
  <si>
    <t>　営業総利益、稼働率共に非常に安定した駐車場です。公債の償還が完了すれば、さらに高い収益が見込まれます。引き続き、利用者の声を反映させながら運営を推進していきます。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ヒジョウ</t>
    </rPh>
    <rPh sb="15" eb="17">
      <t>アンテイ</t>
    </rPh>
    <rPh sb="19" eb="21">
      <t>チュウシャ</t>
    </rPh>
    <rPh sb="21" eb="22">
      <t>ジョウ</t>
    </rPh>
    <rPh sb="25" eb="27">
      <t>コウサイ</t>
    </rPh>
    <rPh sb="28" eb="30">
      <t>ショウカン</t>
    </rPh>
    <rPh sb="31" eb="33">
      <t>カンリョウ</t>
    </rPh>
    <rPh sb="40" eb="41">
      <t>タカ</t>
    </rPh>
    <rPh sb="42" eb="44">
      <t>シュウエキ</t>
    </rPh>
    <rPh sb="45" eb="47">
      <t>ミコ</t>
    </rPh>
    <rPh sb="52" eb="53">
      <t>ヒ</t>
    </rPh>
    <rPh sb="54" eb="55">
      <t>ツヅ</t>
    </rPh>
    <rPh sb="57" eb="60">
      <t>リヨウシャ</t>
    </rPh>
    <rPh sb="61" eb="62">
      <t>コエ</t>
    </rPh>
    <rPh sb="63" eb="65">
      <t>ハンエイ</t>
    </rPh>
    <rPh sb="70" eb="72">
      <t>ウンエイ</t>
    </rPh>
    <rPh sb="73" eb="75">
      <t>スイシン</t>
    </rPh>
    <phoneticPr fontId="6"/>
  </si>
  <si>
    <t>　類似施設平均値を上回っています。利用促進策等営業努力が功を奏し稼働率が上昇傾向にあります。</t>
    <rPh sb="1" eb="3">
      <t>ルイジ</t>
    </rPh>
    <rPh sb="3" eb="5">
      <t>シセツ</t>
    </rPh>
    <rPh sb="5" eb="8">
      <t>ヘイキンチ</t>
    </rPh>
    <rPh sb="9" eb="11">
      <t>ウワマワ</t>
    </rPh>
    <rPh sb="17" eb="19">
      <t>リヨウ</t>
    </rPh>
    <rPh sb="19" eb="21">
      <t>ソクシン</t>
    </rPh>
    <rPh sb="21" eb="22">
      <t>サク</t>
    </rPh>
    <rPh sb="22" eb="23">
      <t>トウ</t>
    </rPh>
    <rPh sb="23" eb="25">
      <t>エイギョウ</t>
    </rPh>
    <rPh sb="25" eb="27">
      <t>ドリョク</t>
    </rPh>
    <rPh sb="28" eb="29">
      <t>コウ</t>
    </rPh>
    <rPh sb="30" eb="31">
      <t>ソウ</t>
    </rPh>
    <rPh sb="32" eb="34">
      <t>カドウ</t>
    </rPh>
    <rPh sb="34" eb="35">
      <t>リツ</t>
    </rPh>
    <rPh sb="36" eb="38">
      <t>ジョウショウ</t>
    </rPh>
    <rPh sb="38" eb="40">
      <t>ケイコウ</t>
    </rPh>
    <phoneticPr fontId="6"/>
  </si>
  <si>
    <t>⑦敷地の地価
　国の土地を借り上げています。
⑧設備投資見込額
　今後、老朽化した機器の改修工事のため設備投資を行う見込みです。
⑩企業債残高対料金収入比率
　類似施設平均値を下回っています。駐車場取得時に起債した公債費の残高が年々下がるため、比率も年々低下し、平成２９年度には償還が完了の予定です。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rPh sb="88" eb="89">
      <t>シタ</t>
    </rPh>
    <rPh sb="96" eb="98">
      <t>チュウシャ</t>
    </rPh>
    <rPh sb="98" eb="99">
      <t>ジョウ</t>
    </rPh>
    <rPh sb="99" eb="101">
      <t>シュトク</t>
    </rPh>
    <rPh sb="101" eb="102">
      <t>ジ</t>
    </rPh>
    <rPh sb="103" eb="105">
      <t>キサイ</t>
    </rPh>
    <rPh sb="107" eb="109">
      <t>コウサイ</t>
    </rPh>
    <rPh sb="109" eb="110">
      <t>ヒ</t>
    </rPh>
    <rPh sb="111" eb="113">
      <t>ザンダカ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</si>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</sst>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55.3</c:v>
                </c:pt>
                <c:pt idx="2">
                  <c:v>58</c:v>
                </c:pt>
                <c:pt idx="3">
                  <c:v>66</c:v>
                </c:pt>
                <c:pt idx="4">
                  <c:v>66.900000000000006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59592"/>
        <c:axId val="30985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59592"/>
        <c:axId val="309859984"/>
      </c:lineChart>
      <c:dateAx>
        <c:axId val="30985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859984"/>
        <c:crosses val="autoZero"/>
        <c:auto val="1"/>
        <c:lblOffset val="100"/>
        <c:baseTimeUnit val="years"/>
      </c:dateAx>
      <c:valAx>
        <c:axId val="30985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85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772.7</c:v>
                </c:pt>
                <c:pt idx="1">
                  <c:v>567.70000000000005</c:v>
                </c:pt>
                <c:pt idx="2">
                  <c:v>423.6</c:v>
                </c:pt>
                <c:pt idx="3">
                  <c:v>240.8</c:v>
                </c:pt>
                <c:pt idx="4">
                  <c:v>118.7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737480"/>
        <c:axId val="59973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37480"/>
        <c:axId val="599737872"/>
      </c:lineChart>
      <c:dateAx>
        <c:axId val="59973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737872"/>
        <c:crosses val="autoZero"/>
        <c:auto val="1"/>
        <c:lblOffset val="100"/>
        <c:baseTimeUnit val="years"/>
      </c:dateAx>
      <c:valAx>
        <c:axId val="59973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737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738656"/>
        <c:axId val="59973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38656"/>
        <c:axId val="599739048"/>
      </c:lineChart>
      <c:dateAx>
        <c:axId val="5997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739048"/>
        <c:crosses val="autoZero"/>
        <c:auto val="1"/>
        <c:lblOffset val="100"/>
        <c:baseTimeUnit val="years"/>
      </c:dateAx>
      <c:valAx>
        <c:axId val="59973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73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739832"/>
        <c:axId val="59974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39832"/>
        <c:axId val="599740224"/>
      </c:lineChart>
      <c:dateAx>
        <c:axId val="59973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740224"/>
        <c:crosses val="autoZero"/>
        <c:auto val="1"/>
        <c:lblOffset val="100"/>
        <c:baseTimeUnit val="years"/>
      </c:dateAx>
      <c:valAx>
        <c:axId val="59974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739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252064"/>
        <c:axId val="590252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52064"/>
        <c:axId val="590252456"/>
      </c:lineChart>
      <c:dateAx>
        <c:axId val="5902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0252456"/>
        <c:crosses val="autoZero"/>
        <c:auto val="1"/>
        <c:lblOffset val="100"/>
        <c:baseTimeUnit val="years"/>
      </c:dateAx>
      <c:valAx>
        <c:axId val="590252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025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253240"/>
        <c:axId val="5902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53240"/>
        <c:axId val="590253632"/>
      </c:lineChart>
      <c:dateAx>
        <c:axId val="59025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0253632"/>
        <c:crosses val="autoZero"/>
        <c:auto val="1"/>
        <c:lblOffset val="100"/>
        <c:baseTimeUnit val="years"/>
      </c:dateAx>
      <c:valAx>
        <c:axId val="5902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0253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153.19999999999999</c:v>
                </c:pt>
                <c:pt idx="1">
                  <c:v>157.4</c:v>
                </c:pt>
                <c:pt idx="2">
                  <c:v>160.80000000000001</c:v>
                </c:pt>
                <c:pt idx="3">
                  <c:v>198.5</c:v>
                </c:pt>
                <c:pt idx="4">
                  <c:v>199.3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254416"/>
        <c:axId val="59025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54416"/>
        <c:axId val="590254808"/>
      </c:lineChart>
      <c:dateAx>
        <c:axId val="59025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0254808"/>
        <c:crosses val="autoZero"/>
        <c:auto val="1"/>
        <c:lblOffset val="100"/>
        <c:baseTimeUnit val="years"/>
      </c:dateAx>
      <c:valAx>
        <c:axId val="59025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025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68.099999999999994</c:v>
                </c:pt>
                <c:pt idx="2">
                  <c:v>71.8</c:v>
                </c:pt>
                <c:pt idx="3">
                  <c:v>72.2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255592"/>
        <c:axId val="31352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55592"/>
        <c:axId val="313524256"/>
      </c:lineChart>
      <c:dateAx>
        <c:axId val="59025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524256"/>
        <c:crosses val="autoZero"/>
        <c:auto val="1"/>
        <c:lblOffset val="100"/>
        <c:baseTimeUnit val="years"/>
      </c:dateAx>
      <c:valAx>
        <c:axId val="31352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0255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120721</c:v>
                </c:pt>
                <c:pt idx="1">
                  <c:v>131231</c:v>
                </c:pt>
                <c:pt idx="2">
                  <c:v>140547</c:v>
                </c:pt>
                <c:pt idx="3">
                  <c:v>167490</c:v>
                </c:pt>
                <c:pt idx="4">
                  <c:v>169074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25040"/>
        <c:axId val="31352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25040"/>
        <c:axId val="313525432"/>
      </c:lineChart>
      <c:dateAx>
        <c:axId val="31352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525432"/>
        <c:crosses val="autoZero"/>
        <c:auto val="1"/>
        <c:lblOffset val="100"/>
        <c:baseTimeUnit val="years"/>
      </c:dateAx>
      <c:valAx>
        <c:axId val="31352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352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136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13278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406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360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51.3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55.3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58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66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66.900000000000006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153.19999999999999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157.4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160.80000000000001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198.5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199.3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106.2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108.7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123.7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126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23.3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19.5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15.7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13.8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12.6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166.9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166.3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161.9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162.80000000000001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162.19999999999999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135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68.900000000000006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68.099999999999994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71.8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72.2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71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120721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131231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140547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167490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169074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526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437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350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309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268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15.5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12.9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10.6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13.9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12369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12227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11248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13697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15586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50507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772.7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567.70000000000005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423.6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240.8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118.7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329.2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205.4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155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181.2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152.4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9</v>
      </c>
      <c r="H6" s="61" t="str">
        <f>SUBSTITUTE(H8,"　","")</f>
        <v>広島県広島市</v>
      </c>
      <c r="I6" s="61" t="str">
        <f t="shared" si="1"/>
        <v>中央駐車場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20</v>
      </c>
      <c r="S6" s="63" t="str">
        <f t="shared" si="1"/>
        <v>公共施設</v>
      </c>
      <c r="T6" s="63" t="str">
        <f t="shared" si="1"/>
        <v>無</v>
      </c>
      <c r="U6" s="64">
        <f t="shared" si="1"/>
        <v>13278</v>
      </c>
      <c r="V6" s="64">
        <f t="shared" si="1"/>
        <v>406</v>
      </c>
      <c r="W6" s="64">
        <f t="shared" si="1"/>
        <v>360</v>
      </c>
      <c r="X6" s="63" t="str">
        <f t="shared" si="1"/>
        <v>利用料金制</v>
      </c>
      <c r="Y6" s="65">
        <f>IF(Y8="-",NA(),Y8)</f>
        <v>51.3</v>
      </c>
      <c r="Z6" s="65">
        <f t="shared" ref="Z6:AH6" si="2">IF(Z8="-",NA(),Z8)</f>
        <v>55.3</v>
      </c>
      <c r="AA6" s="65">
        <f t="shared" si="2"/>
        <v>58</v>
      </c>
      <c r="AB6" s="65">
        <f t="shared" si="2"/>
        <v>66</v>
      </c>
      <c r="AC6" s="65">
        <f t="shared" si="2"/>
        <v>66.900000000000006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68.900000000000006</v>
      </c>
      <c r="BG6" s="65">
        <f t="shared" ref="BG6:BO6" si="5">IF(BG8="-",NA(),BG8)</f>
        <v>68.099999999999994</v>
      </c>
      <c r="BH6" s="65">
        <f t="shared" si="5"/>
        <v>71.8</v>
      </c>
      <c r="BI6" s="65">
        <f t="shared" si="5"/>
        <v>72.2</v>
      </c>
      <c r="BJ6" s="65">
        <f t="shared" si="5"/>
        <v>71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120721</v>
      </c>
      <c r="BR6" s="66">
        <f t="shared" ref="BR6:BZ6" si="6">IF(BR8="-",NA(),BR8)</f>
        <v>131231</v>
      </c>
      <c r="BS6" s="66">
        <f t="shared" si="6"/>
        <v>140547</v>
      </c>
      <c r="BT6" s="66">
        <f t="shared" si="6"/>
        <v>167490</v>
      </c>
      <c r="BU6" s="66">
        <f t="shared" si="6"/>
        <v>169074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50507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772.7</v>
      </c>
      <c r="DA6" s="65">
        <f t="shared" ref="DA6:DI6" si="8">IF(DA8="-",NA(),DA8)</f>
        <v>567.70000000000005</v>
      </c>
      <c r="DB6" s="65">
        <f t="shared" si="8"/>
        <v>423.6</v>
      </c>
      <c r="DC6" s="65">
        <f t="shared" si="8"/>
        <v>240.8</v>
      </c>
      <c r="DD6" s="65">
        <f t="shared" si="8"/>
        <v>118.7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153.19999999999999</v>
      </c>
      <c r="DL6" s="65">
        <f t="shared" ref="DL6:DT6" si="9">IF(DL8="-",NA(),DL8)</f>
        <v>157.4</v>
      </c>
      <c r="DM6" s="65">
        <f t="shared" si="9"/>
        <v>160.80000000000001</v>
      </c>
      <c r="DN6" s="65">
        <f t="shared" si="9"/>
        <v>198.5</v>
      </c>
      <c r="DO6" s="65">
        <f t="shared" si="9"/>
        <v>199.3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9</v>
      </c>
      <c r="H7" s="61" t="str">
        <f t="shared" si="10"/>
        <v>広島県　広島市</v>
      </c>
      <c r="I7" s="61" t="str">
        <f t="shared" si="10"/>
        <v>中央駐車場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20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13278</v>
      </c>
      <c r="V7" s="64">
        <f t="shared" si="10"/>
        <v>406</v>
      </c>
      <c r="W7" s="64">
        <f t="shared" si="10"/>
        <v>360</v>
      </c>
      <c r="X7" s="63" t="str">
        <f t="shared" si="10"/>
        <v>利用料金制</v>
      </c>
      <c r="Y7" s="65">
        <f>Y8</f>
        <v>51.3</v>
      </c>
      <c r="Z7" s="65">
        <f t="shared" ref="Z7:AH7" si="11">Z8</f>
        <v>55.3</v>
      </c>
      <c r="AA7" s="65">
        <f t="shared" si="11"/>
        <v>58</v>
      </c>
      <c r="AB7" s="65">
        <f t="shared" si="11"/>
        <v>66</v>
      </c>
      <c r="AC7" s="65">
        <f t="shared" si="11"/>
        <v>66.900000000000006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68.900000000000006</v>
      </c>
      <c r="BG7" s="65">
        <f t="shared" ref="BG7:BO7" si="14">BG8</f>
        <v>68.099999999999994</v>
      </c>
      <c r="BH7" s="65">
        <f t="shared" si="14"/>
        <v>71.8</v>
      </c>
      <c r="BI7" s="65">
        <f t="shared" si="14"/>
        <v>72.2</v>
      </c>
      <c r="BJ7" s="65">
        <f t="shared" si="14"/>
        <v>71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120721</v>
      </c>
      <c r="BR7" s="66">
        <f t="shared" ref="BR7:BZ7" si="15">BR8</f>
        <v>131231</v>
      </c>
      <c r="BS7" s="66">
        <f t="shared" si="15"/>
        <v>140547</v>
      </c>
      <c r="BT7" s="66">
        <f t="shared" si="15"/>
        <v>167490</v>
      </c>
      <c r="BU7" s="66">
        <f t="shared" si="15"/>
        <v>169074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0</v>
      </c>
      <c r="CN7" s="64">
        <f>CN8</f>
        <v>50507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114</v>
      </c>
      <c r="CY7" s="62"/>
      <c r="CZ7" s="65">
        <f>CZ8</f>
        <v>772.7</v>
      </c>
      <c r="DA7" s="65">
        <f t="shared" ref="DA7:DI7" si="16">DA8</f>
        <v>567.70000000000005</v>
      </c>
      <c r="DB7" s="65">
        <f t="shared" si="16"/>
        <v>423.6</v>
      </c>
      <c r="DC7" s="65">
        <f t="shared" si="16"/>
        <v>240.8</v>
      </c>
      <c r="DD7" s="65">
        <f t="shared" si="16"/>
        <v>118.7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153.19999999999999</v>
      </c>
      <c r="DL7" s="65">
        <f t="shared" ref="DL7:DT7" si="17">DL8</f>
        <v>157.4</v>
      </c>
      <c r="DM7" s="65">
        <f t="shared" si="17"/>
        <v>160.80000000000001</v>
      </c>
      <c r="DN7" s="65">
        <f t="shared" si="17"/>
        <v>198.5</v>
      </c>
      <c r="DO7" s="65">
        <f t="shared" si="17"/>
        <v>199.3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9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20</v>
      </c>
      <c r="S8" s="70" t="s">
        <v>124</v>
      </c>
      <c r="T8" s="70" t="s">
        <v>125</v>
      </c>
      <c r="U8" s="71">
        <v>13278</v>
      </c>
      <c r="V8" s="71">
        <v>406</v>
      </c>
      <c r="W8" s="71">
        <v>360</v>
      </c>
      <c r="X8" s="70" t="s">
        <v>126</v>
      </c>
      <c r="Y8" s="72">
        <v>51.3</v>
      </c>
      <c r="Z8" s="72">
        <v>55.3</v>
      </c>
      <c r="AA8" s="72">
        <v>58</v>
      </c>
      <c r="AB8" s="72">
        <v>66</v>
      </c>
      <c r="AC8" s="72">
        <v>66.900000000000006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68.900000000000006</v>
      </c>
      <c r="BG8" s="72">
        <v>68.099999999999994</v>
      </c>
      <c r="BH8" s="72">
        <v>71.8</v>
      </c>
      <c r="BI8" s="72">
        <v>72.2</v>
      </c>
      <c r="BJ8" s="72">
        <v>71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120721</v>
      </c>
      <c r="BR8" s="73">
        <v>131231</v>
      </c>
      <c r="BS8" s="73">
        <v>140547</v>
      </c>
      <c r="BT8" s="74">
        <v>167490</v>
      </c>
      <c r="BU8" s="74">
        <v>169074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0</v>
      </c>
      <c r="CN8" s="71">
        <v>50507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772.7</v>
      </c>
      <c r="DA8" s="72">
        <v>567.70000000000005</v>
      </c>
      <c r="DB8" s="72">
        <v>423.6</v>
      </c>
      <c r="DC8" s="72">
        <v>240.8</v>
      </c>
      <c r="DD8" s="72">
        <v>118.7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153.19999999999999</v>
      </c>
      <c r="DL8" s="72">
        <v>157.4</v>
      </c>
      <c r="DM8" s="72">
        <v>160.80000000000001</v>
      </c>
      <c r="DN8" s="72">
        <v>198.5</v>
      </c>
      <c r="DO8" s="72">
        <v>199.3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2018-03-15T11:55:31Z</cp:lastPrinted>
  <dcterms:created xsi:type="dcterms:W3CDTF">2018-02-09T01:51:44Z</dcterms:created>
  <dcterms:modified xsi:type="dcterms:W3CDTF">2018-03-26T02:16:30Z</dcterms:modified>
  <cp:category/>
</cp:coreProperties>
</file>