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DP7" i="5"/>
  <c r="JC32" i="4" s="1"/>
  <c r="DO7" i="5"/>
  <c r="DN7" i="5"/>
  <c r="LH31" i="4" s="1"/>
  <c r="DM7" i="5"/>
  <c r="DL7" i="5"/>
  <c r="JV31" i="4" s="1"/>
  <c r="DK7" i="5"/>
  <c r="DI7" i="5"/>
  <c r="MI78" i="4" s="1"/>
  <c r="DH7" i="5"/>
  <c r="DG7" i="5"/>
  <c r="LE78" i="4" s="1"/>
  <c r="DF7" i="5"/>
  <c r="DE7" i="5"/>
  <c r="KA78" i="4" s="1"/>
  <c r="DD7" i="5"/>
  <c r="DC7" i="5"/>
  <c r="LT77" i="4" s="1"/>
  <c r="DB7" i="5"/>
  <c r="DA7" i="5"/>
  <c r="KP77" i="4" s="1"/>
  <c r="CZ7" i="5"/>
  <c r="CN7" i="5"/>
  <c r="CV76" i="4" s="1"/>
  <c r="CM7" i="5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JV52" i="4" s="1"/>
  <c r="BQ7" i="5"/>
  <c r="BO7" i="5"/>
  <c r="BN7" i="5"/>
  <c r="BM7" i="5"/>
  <c r="BL7" i="5"/>
  <c r="BK7" i="5"/>
  <c r="BJ7" i="5"/>
  <c r="BI7" i="5"/>
  <c r="BH7" i="5"/>
  <c r="BG7" i="5"/>
  <c r="BF7" i="5"/>
  <c r="BD7" i="5"/>
  <c r="CS53" i="4" s="1"/>
  <c r="BC7" i="5"/>
  <c r="BB7" i="5"/>
  <c r="BG53" i="4" s="1"/>
  <c r="BA7" i="5"/>
  <c r="AZ7" i="5"/>
  <c r="U53" i="4" s="1"/>
  <c r="AY7" i="5"/>
  <c r="AX7" i="5"/>
  <c r="BZ52" i="4" s="1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BG32" i="4" s="1"/>
  <c r="AE7" i="5"/>
  <c r="AD7" i="5"/>
  <c r="U32" i="4" s="1"/>
  <c r="AC7" i="5"/>
  <c r="AB7" i="5"/>
  <c r="BZ31" i="4" s="1"/>
  <c r="AA7" i="5"/>
  <c r="Z7" i="5"/>
  <c r="AN31" i="4" s="1"/>
  <c r="Y7" i="5"/>
  <c r="X7" i="5"/>
  <c r="LJ10" i="4" s="1"/>
  <c r="W7" i="5"/>
  <c r="V7" i="5"/>
  <c r="HX10" i="4" s="1"/>
  <c r="U7" i="5"/>
  <c r="T7" i="5"/>
  <c r="JQ8" i="4" s="1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HJ53" i="4"/>
  <c r="GQ53" i="4"/>
  <c r="FX53" i="4"/>
  <c r="FE53" i="4"/>
  <c r="EL53" i="4"/>
  <c r="BZ53" i="4"/>
  <c r="AN53" i="4"/>
  <c r="MA52" i="4"/>
  <c r="KO52" i="4"/>
  <c r="JC52" i="4"/>
  <c r="HJ52" i="4"/>
  <c r="GQ52" i="4"/>
  <c r="FX52" i="4"/>
  <c r="FE52" i="4"/>
  <c r="EL52" i="4"/>
  <c r="CS52" i="4"/>
  <c r="BG52" i="4"/>
  <c r="U52" i="4"/>
  <c r="LH32" i="4"/>
  <c r="JV32" i="4"/>
  <c r="HJ32" i="4"/>
  <c r="GQ32" i="4"/>
  <c r="FX32" i="4"/>
  <c r="FE32" i="4"/>
  <c r="EL32" i="4"/>
  <c r="BZ32" i="4"/>
  <c r="AN32" i="4"/>
  <c r="MA31" i="4"/>
  <c r="KO31" i="4"/>
  <c r="JC31" i="4"/>
  <c r="HJ31" i="4"/>
  <c r="GQ31" i="4"/>
  <c r="FX31" i="4"/>
  <c r="FE31" i="4"/>
  <c r="EL31" i="4"/>
  <c r="CS31" i="4"/>
  <c r="BG31" i="4"/>
  <c r="U31" i="4"/>
  <c r="JQ10" i="4"/>
  <c r="DU10" i="4"/>
  <c r="CF10" i="4"/>
  <c r="AQ10" i="4"/>
  <c r="B10" i="4"/>
  <c r="LJ8" i="4"/>
  <c r="HX8" i="4"/>
  <c r="DU8" i="4"/>
  <c r="CF8" i="4"/>
  <c r="AQ8" i="4"/>
  <c r="B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FX30" i="4"/>
  <c r="BG30" i="4"/>
  <c r="FX51" i="4"/>
  <c r="BG51" i="4"/>
  <c r="AV76" i="4"/>
  <c r="KO51" i="4"/>
  <c r="LE76" i="4"/>
  <c r="KO30" i="4"/>
  <c r="HP76" i="4"/>
  <c r="HA76" i="4"/>
  <c r="AN51" i="4"/>
  <c r="FE30" i="4"/>
  <c r="AG76" i="4"/>
  <c r="AN30" i="4"/>
  <c r="KP76" i="4"/>
  <c r="FE51" i="4"/>
  <c r="JV51" i="4"/>
  <c r="JV30" i="4"/>
  <c r="R76" i="4"/>
  <c r="KA76" i="4"/>
  <c r="EL51" i="4"/>
  <c r="JC30" i="4"/>
  <c r="U30" i="4"/>
  <c r="JC51" i="4"/>
  <c r="GL76" i="4"/>
  <c r="U51" i="4"/>
  <c r="EL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<sst xmlns="http://schemas.openxmlformats.org/spreadsheetml/2006/main" count="286" uniqueCount="135">
  <si>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</si>
  <si>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</si>
  <si>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</si>
  <si>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</si>
  <si>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</si>
  <si>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</si>
  <si>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</si>
  <si>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</si>
  <si>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</si>
  <si>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</si>
  <si>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</si>
  <si>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</si>
  <si>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</si>
  <si>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</si>
  <si>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</si>
  <si>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</si>
  <si>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</si>
  <si>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</si>
  <si>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</si>
  <si>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</si>
  <si>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</si>
  <si>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</si>
  <si>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</si>
  <si>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</si>
  <si>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</si>
  <si>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</si>
  <si>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</si>
  <si>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</si>
  <si>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</si>
  <si>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</si>
  <si>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</si>
  <si>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</si>
  <si>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</si>
  <si>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</si>
  <si>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</si>
  <si>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</si>
  <si>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</si>
  <si>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</si>
  <si>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</si>
  <si>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</si>
  <si>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</si>
  <si>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</si>
  <si>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</si>
  <si>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</si>
  <si>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</si>
  <si>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</si>
  <si>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</si>
  <si>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</si>
  <si>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</si>
  <si>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</si>
  <si>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</si>
  <si>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</si>
  <si>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</si>
  <si>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</si>
  <si>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</si>
  <si>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</si>
  <si>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</si>
  <si>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</si>
  <si>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</si>
  <si>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</si>
  <si>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</si>
  <si>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</si>
  <si>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</si>
  <si>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</si>
  <si>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</si>
  <si>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</si>
  <si>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</si>
  <si>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</si>
  <si>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</si>
  <si>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</si>
  <si>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</si>
  <si>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</si>
  <si>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</si>
  <si>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</si>
  <si>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</si>
  <si>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</si>
  <si>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</si>
  <si>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</si>
  <si>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</si>
  <si>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</si>
  <si>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</si>
  <si>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</si>
  <si>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</si>
  <si>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</si>
  <si>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</si>
  <si>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</si>
  <si>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</si>
  <si>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</si>
  <si>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</si>
  <si>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</si>
  <si>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</si>
  <si>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</si>
  <si>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</si>
  <si>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</si>
  <si>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</si>
  <si>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</si>
  <si>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</si>
  <si>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</si>
  <si>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</si>
  <si>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</si>
  <si>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</si>
  <si>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</si>
  <si>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</si>
  <si>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</si>
  <si>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</si>
  <si>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</si>
  <si>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</si>
  <si>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</si>
  <si>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</si>
  <si>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</si>
  <si>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</si>
  <si>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</si>
  <si>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</si>
  <si>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広島県　広島市</t>
  </si>
  <si>
    <t>中島町駐車場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</si>
  <si>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</si>
  <si>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</si>
  <si>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</si>
  <si>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</si>
  <si>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</si>
  <si>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</si>
  <si>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</si>
  <si>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</si>
  <si>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</si>
  <si>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</si>
  <si>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</si>
  <si>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</si>
  <si>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</si>
  <si>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</si>
  <si>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</si>
  <si>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0">
      <t>アンテイ</t>
    </rPh>
    <rPh sb="182" eb="185">
      <t>シュウエキセイ</t>
    </rPh>
    <rPh sb="186" eb="188">
      <t>カクホ</t>
    </rPh>
    <phoneticPr fontId="6"/>
  </si>
  <si>
    <t>⑦敷地の地価
　道路上に設置しています。
⑧設備投資見込額
  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6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</si>
  <si>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6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</si>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</sst>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499.7</c:v>
                </c:pt>
                <c:pt idx="1">
                  <c:v>524.4</c:v>
                </c:pt>
                <c:pt idx="2">
                  <c:v>500.2</c:v>
                </c:pt>
                <c:pt idx="3">
                  <c:v>620.29999999999995</c:v>
                </c:pt>
                <c:pt idx="4">
                  <c:v>618.79999999999995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311760"/>
        <c:axId val="601312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311760"/>
        <c:axId val="601312152"/>
      </c:lineChart>
      <c:dateAx>
        <c:axId val="60131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1312152"/>
        <c:crosses val="autoZero"/>
        <c:auto val="1"/>
        <c:lblOffset val="100"/>
        <c:baseTimeUnit val="years"/>
      </c:dateAx>
      <c:valAx>
        <c:axId val="601312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1311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312936"/>
        <c:axId val="60131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312936"/>
        <c:axId val="601313328"/>
      </c:lineChart>
      <c:dateAx>
        <c:axId val="60131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1313328"/>
        <c:crosses val="autoZero"/>
        <c:auto val="1"/>
        <c:lblOffset val="100"/>
        <c:baseTimeUnit val="years"/>
      </c:dateAx>
      <c:valAx>
        <c:axId val="60131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1312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314112"/>
        <c:axId val="60131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314112"/>
        <c:axId val="601314504"/>
      </c:lineChart>
      <c:dateAx>
        <c:axId val="60131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1314504"/>
        <c:crosses val="autoZero"/>
        <c:auto val="1"/>
        <c:lblOffset val="100"/>
        <c:baseTimeUnit val="years"/>
      </c:dateAx>
      <c:valAx>
        <c:axId val="60131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1314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315288"/>
        <c:axId val="269027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315288"/>
        <c:axId val="269027384"/>
      </c:lineChart>
      <c:dateAx>
        <c:axId val="601315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027384"/>
        <c:crosses val="autoZero"/>
        <c:auto val="1"/>
        <c:lblOffset val="100"/>
        <c:baseTimeUnit val="years"/>
      </c:dateAx>
      <c:valAx>
        <c:axId val="269027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1315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28168"/>
        <c:axId val="26902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28168"/>
        <c:axId val="269028560"/>
      </c:lineChart>
      <c:dateAx>
        <c:axId val="269028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028560"/>
        <c:crosses val="autoZero"/>
        <c:auto val="1"/>
        <c:lblOffset val="100"/>
        <c:baseTimeUnit val="years"/>
      </c:dateAx>
      <c:valAx>
        <c:axId val="26902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9028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29344"/>
        <c:axId val="269029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29344"/>
        <c:axId val="269029736"/>
      </c:lineChart>
      <c:dateAx>
        <c:axId val="26902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029736"/>
        <c:crosses val="autoZero"/>
        <c:auto val="1"/>
        <c:lblOffset val="100"/>
        <c:baseTimeUnit val="years"/>
      </c:dateAx>
      <c:valAx>
        <c:axId val="269029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902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492.9</c:v>
                </c:pt>
                <c:pt idx="1">
                  <c:v>495.2</c:v>
                </c:pt>
                <c:pt idx="2">
                  <c:v>485.7</c:v>
                </c:pt>
                <c:pt idx="3">
                  <c:v>504.8</c:v>
                </c:pt>
                <c:pt idx="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30520"/>
        <c:axId val="26903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30520"/>
        <c:axId val="269030912"/>
      </c:lineChart>
      <c:dateAx>
        <c:axId val="26903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030912"/>
        <c:crosses val="autoZero"/>
        <c:auto val="1"/>
        <c:lblOffset val="100"/>
        <c:baseTimeUnit val="years"/>
      </c:dateAx>
      <c:valAx>
        <c:axId val="26903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9030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80</c:v>
                </c:pt>
                <c:pt idx="1">
                  <c:v>80.900000000000006</c:v>
                </c:pt>
                <c:pt idx="2">
                  <c:v>80</c:v>
                </c:pt>
                <c:pt idx="3">
                  <c:v>83.9</c:v>
                </c:pt>
                <c:pt idx="4">
                  <c:v>83.8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295320"/>
        <c:axId val="6582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295320"/>
        <c:axId val="658295712"/>
      </c:lineChart>
      <c:dateAx>
        <c:axId val="658295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8295712"/>
        <c:crosses val="autoZero"/>
        <c:auto val="1"/>
        <c:lblOffset val="100"/>
        <c:baseTimeUnit val="years"/>
      </c:dateAx>
      <c:valAx>
        <c:axId val="6582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8295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30462</c:v>
                </c:pt>
                <c:pt idx="1">
                  <c:v>31697</c:v>
                </c:pt>
                <c:pt idx="2">
                  <c:v>31119</c:v>
                </c:pt>
                <c:pt idx="3">
                  <c:v>33091</c:v>
                </c:pt>
                <c:pt idx="4">
                  <c:v>34560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296496"/>
        <c:axId val="65829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296496"/>
        <c:axId val="658296888"/>
      </c:lineChart>
      <c:dateAx>
        <c:axId val="65829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8296888"/>
        <c:crosses val="autoZero"/>
        <c:auto val="1"/>
        <c:lblOffset val="100"/>
        <c:baseTimeUnit val="years"/>
      </c:dateAx>
      <c:valAx>
        <c:axId val="65829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8296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広島県広島市　中島町駐車場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134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530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42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130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499.7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524.4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500.2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620.29999999999995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618.79999999999995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492.9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495.2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485.7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504.8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519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131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132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80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80.900000000000006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80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83.9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83.8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30462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31697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31119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33091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34560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11</v>
      </c>
      <c r="H6" s="61" t="str">
        <f>SUBSTITUTE(H8,"　","")</f>
        <v>広島県広島市</v>
      </c>
      <c r="I6" s="61" t="str">
        <f t="shared" si="1"/>
        <v>中島町駐車場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43</v>
      </c>
      <c r="S6" s="63" t="str">
        <f t="shared" si="1"/>
        <v>公共施設</v>
      </c>
      <c r="T6" s="63" t="str">
        <f t="shared" si="1"/>
        <v>無</v>
      </c>
      <c r="U6" s="64">
        <f t="shared" si="1"/>
        <v>530</v>
      </c>
      <c r="V6" s="64">
        <f t="shared" si="1"/>
        <v>42</v>
      </c>
      <c r="W6" s="64">
        <f t="shared" si="1"/>
        <v>300</v>
      </c>
      <c r="X6" s="63" t="str">
        <f t="shared" si="1"/>
        <v>利用料金制</v>
      </c>
      <c r="Y6" s="65">
        <f>IF(Y8="-",NA(),Y8)</f>
        <v>499.7</v>
      </c>
      <c r="Z6" s="65">
        <f t="shared" ref="Z6:AH6" si="2">IF(Z8="-",NA(),Z8)</f>
        <v>524.4</v>
      </c>
      <c r="AA6" s="65">
        <f t="shared" si="2"/>
        <v>500.2</v>
      </c>
      <c r="AB6" s="65">
        <f t="shared" si="2"/>
        <v>620.29999999999995</v>
      </c>
      <c r="AC6" s="65">
        <f t="shared" si="2"/>
        <v>618.79999999999995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80</v>
      </c>
      <c r="BG6" s="65">
        <f t="shared" ref="BG6:BO6" si="5">IF(BG8="-",NA(),BG8)</f>
        <v>80.900000000000006</v>
      </c>
      <c r="BH6" s="65">
        <f t="shared" si="5"/>
        <v>80</v>
      </c>
      <c r="BI6" s="65">
        <f t="shared" si="5"/>
        <v>83.9</v>
      </c>
      <c r="BJ6" s="65">
        <f t="shared" si="5"/>
        <v>83.8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30462</v>
      </c>
      <c r="BR6" s="66">
        <f t="shared" ref="BR6:BZ6" si="6">IF(BR8="-",NA(),BR8)</f>
        <v>31697</v>
      </c>
      <c r="BS6" s="66">
        <f t="shared" si="6"/>
        <v>31119</v>
      </c>
      <c r="BT6" s="66">
        <f t="shared" si="6"/>
        <v>33091</v>
      </c>
      <c r="BU6" s="66">
        <f t="shared" si="6"/>
        <v>34560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492.9</v>
      </c>
      <c r="DL6" s="65">
        <f t="shared" ref="DL6:DT6" si="9">IF(DL8="-",NA(),DL8)</f>
        <v>495.2</v>
      </c>
      <c r="DM6" s="65">
        <f t="shared" si="9"/>
        <v>485.7</v>
      </c>
      <c r="DN6" s="65">
        <f t="shared" si="9"/>
        <v>504.8</v>
      </c>
      <c r="DO6" s="65">
        <f t="shared" si="9"/>
        <v>519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11</v>
      </c>
      <c r="H7" s="61" t="str">
        <f t="shared" si="10"/>
        <v>広島県　広島市</v>
      </c>
      <c r="I7" s="61" t="str">
        <f t="shared" si="10"/>
        <v>中島町駐車場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43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530</v>
      </c>
      <c r="V7" s="64">
        <f t="shared" si="10"/>
        <v>42</v>
      </c>
      <c r="W7" s="64">
        <f t="shared" si="10"/>
        <v>300</v>
      </c>
      <c r="X7" s="63" t="str">
        <f t="shared" si="10"/>
        <v>利用料金制</v>
      </c>
      <c r="Y7" s="65">
        <f>Y8</f>
        <v>499.7</v>
      </c>
      <c r="Z7" s="65">
        <f t="shared" ref="Z7:AH7" si="11">Z8</f>
        <v>524.4</v>
      </c>
      <c r="AA7" s="65">
        <f t="shared" si="11"/>
        <v>500.2</v>
      </c>
      <c r="AB7" s="65">
        <f t="shared" si="11"/>
        <v>620.29999999999995</v>
      </c>
      <c r="AC7" s="65">
        <f t="shared" si="11"/>
        <v>618.79999999999995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80</v>
      </c>
      <c r="BG7" s="65">
        <f t="shared" ref="BG7:BO7" si="14">BG8</f>
        <v>80.900000000000006</v>
      </c>
      <c r="BH7" s="65">
        <f t="shared" si="14"/>
        <v>80</v>
      </c>
      <c r="BI7" s="65">
        <f t="shared" si="14"/>
        <v>83.9</v>
      </c>
      <c r="BJ7" s="65">
        <f t="shared" si="14"/>
        <v>83.8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30462</v>
      </c>
      <c r="BR7" s="66">
        <f t="shared" ref="BR7:BZ7" si="15">BR8</f>
        <v>31697</v>
      </c>
      <c r="BS7" s="66">
        <f t="shared" si="15"/>
        <v>31119</v>
      </c>
      <c r="BT7" s="66">
        <f t="shared" si="15"/>
        <v>33091</v>
      </c>
      <c r="BU7" s="66">
        <f t="shared" si="15"/>
        <v>34560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492.9</v>
      </c>
      <c r="DL7" s="65">
        <f t="shared" ref="DL7:DT7" si="17">DL8</f>
        <v>495.2</v>
      </c>
      <c r="DM7" s="65">
        <f t="shared" si="17"/>
        <v>485.7</v>
      </c>
      <c r="DN7" s="65">
        <f t="shared" si="17"/>
        <v>504.8</v>
      </c>
      <c r="DO7" s="65">
        <f t="shared" si="17"/>
        <v>519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11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43</v>
      </c>
      <c r="S8" s="70" t="s">
        <v>122</v>
      </c>
      <c r="T8" s="70" t="s">
        <v>123</v>
      </c>
      <c r="U8" s="71">
        <v>530</v>
      </c>
      <c r="V8" s="71">
        <v>42</v>
      </c>
      <c r="W8" s="71">
        <v>300</v>
      </c>
      <c r="X8" s="70" t="s">
        <v>124</v>
      </c>
      <c r="Y8" s="72">
        <v>499.7</v>
      </c>
      <c r="Z8" s="72">
        <v>524.4</v>
      </c>
      <c r="AA8" s="72">
        <v>500.2</v>
      </c>
      <c r="AB8" s="72">
        <v>620.29999999999995</v>
      </c>
      <c r="AC8" s="72">
        <v>618.79999999999995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80</v>
      </c>
      <c r="BG8" s="72">
        <v>80.900000000000006</v>
      </c>
      <c r="BH8" s="72">
        <v>80</v>
      </c>
      <c r="BI8" s="72">
        <v>83.9</v>
      </c>
      <c r="BJ8" s="72">
        <v>83.8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30462</v>
      </c>
      <c r="BR8" s="73">
        <v>31697</v>
      </c>
      <c r="BS8" s="73">
        <v>31119</v>
      </c>
      <c r="BT8" s="74">
        <v>33091</v>
      </c>
      <c r="BU8" s="74">
        <v>34560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492.9</v>
      </c>
      <c r="DL8" s="72">
        <v>495.2</v>
      </c>
      <c r="DM8" s="72">
        <v>485.7</v>
      </c>
      <c r="DN8" s="72">
        <v>504.8</v>
      </c>
      <c r="DO8" s="72">
        <v>519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dcterms:created xsi:type="dcterms:W3CDTF">2018-02-09T01:51:46Z</dcterms:created>
  <dcterms:modified xsi:type="dcterms:W3CDTF">2018-03-26T02:16:41Z</dcterms:modified>
  <cp:category/>
</cp:coreProperties>
</file>