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51" i="4"/>
  <c r="BG30" i="4"/>
  <c r="LE76" i="4"/>
  <c r="HP76" i="4"/>
  <c r="AV76" i="4"/>
  <c r="KO51" i="4"/>
  <c r="KO30" i="4"/>
  <c r="FX51" i="4"/>
  <c r="FX30" i="4"/>
  <c r="KP76" i="4"/>
  <c r="JV30" i="4"/>
  <c r="HA76" i="4"/>
  <c r="AN51" i="4"/>
  <c r="FE30" i="4"/>
  <c r="JV51" i="4"/>
  <c r="AN30" i="4"/>
  <c r="AG76" i="4"/>
  <c r="FE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<sst xmlns="http://schemas.openxmlformats.org/spreadsheetml/2006/main" count="286" uniqueCount="135">
  <si>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</si>
  <si>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</si>
  <si>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</si>
  <si>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</si>
  <si>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</si>
  <si>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</si>
  <si>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</si>
  <si>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</si>
  <si>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</si>
  <si>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</si>
  <si>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</si>
  <si>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</si>
  <si>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</si>
  <si>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</si>
  <si>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</si>
  <si>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</si>
  <si>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</si>
  <si>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</si>
  <si>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</si>
  <si>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</si>
  <si>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</si>
  <si>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</si>
  <si>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</si>
  <si>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</si>
  <si>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</si>
  <si>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</si>
  <si>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</si>
  <si>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</si>
  <si>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</si>
  <si>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</si>
  <si>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</si>
  <si>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</si>
  <si>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</si>
  <si>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</si>
  <si>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</si>
  <si>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</si>
  <si>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</si>
  <si>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</si>
  <si>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</si>
  <si>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</si>
  <si>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</si>
  <si>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</si>
  <si>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</si>
  <si>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</si>
  <si>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</si>
  <si>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</si>
  <si>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</si>
  <si>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</si>
  <si>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</si>
  <si>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</si>
  <si>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</si>
  <si>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</si>
  <si>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</si>
  <si>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</si>
  <si>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</si>
  <si>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</si>
  <si>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</si>
  <si>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</si>
  <si>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</si>
  <si>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</si>
  <si>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</si>
  <si>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</si>
  <si>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</si>
  <si>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</si>
  <si>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</si>
  <si>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</si>
  <si>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</si>
  <si>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</si>
  <si>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</si>
  <si>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</si>
  <si>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</si>
  <si>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</si>
  <si>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</si>
  <si>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</si>
  <si>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</si>
  <si>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</si>
  <si>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</si>
  <si>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</si>
  <si>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</si>
  <si>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</si>
  <si>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</si>
  <si>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</si>
  <si>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</si>
  <si>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</si>
  <si>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</si>
  <si>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</si>
  <si>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</si>
  <si>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</si>
  <si>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</si>
  <si>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</si>
  <si>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</si>
  <si>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</si>
  <si>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</si>
  <si>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</si>
  <si>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</si>
  <si>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</si>
  <si>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</si>
  <si>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</si>
  <si>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</si>
  <si>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</si>
  <si>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</si>
  <si>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</si>
  <si>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</si>
  <si>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</si>
  <si>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</si>
  <si>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</si>
  <si>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</si>
  <si>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</si>
  <si>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</si>
  <si>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</si>
  <si>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</si>
  <si>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</si>
  <si>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</si>
  <si>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広島県　広島市</t>
  </si>
  <si>
    <t>西観音町駐車場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</si>
  <si>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</si>
  <si>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</si>
  <si>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</si>
  <si>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</si>
  <si>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</si>
  <si>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</si>
  <si>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</si>
  <si>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</si>
  <si>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</si>
  <si>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</si>
  <si>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</si>
  <si>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</si>
  <si>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</si>
  <si>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</si>
  <si>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</si>
  <si>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6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</si>
  <si>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類似施設平均値と近い値となっており、営業総利益を確保しています。
⑤EBITDA
　類似施設平均値を下回っていますが、収益性を確保しています。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5">
      <t>チカ</t>
    </rPh>
    <rPh sb="126" eb="127">
      <t>アタイ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66" eb="168">
      <t>シタマワ</t>
    </rPh>
    <rPh sb="175" eb="178">
      <t>シュウエキセイ</t>
    </rPh>
    <rPh sb="179" eb="181">
      <t>カクホ</t>
    </rPh>
    <phoneticPr fontId="6"/>
  </si>
  <si>
    <t>⑪稼働率
　類似施設平均値を上回っており、約２３０％を超えています。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1" eb="22">
      <t>ヤク</t>
    </rPh>
    <rPh sb="27" eb="28">
      <t>コ</t>
    </rPh>
    <phoneticPr fontId="6"/>
  </si>
  <si>
    <t>　収益性、稼働率共に安定した駐車場です。しかしながら、共に足踏み状態であることから、引き続き、利用促進策を検討し、利用者の声を反映させながら運営を推進していきます。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7" eb="28">
      <t>トモ</t>
    </rPh>
    <rPh sb="29" eb="30">
      <t>アシ</t>
    </rPh>
    <rPh sb="30" eb="31">
      <t>ブ</t>
    </rPh>
    <rPh sb="32" eb="34">
      <t>ジョウタイ</t>
    </rPh>
    <rPh sb="42" eb="43">
      <t>ヒ</t>
    </rPh>
    <rPh sb="44" eb="45">
      <t>ツヅ</t>
    </rPh>
    <rPh sb="47" eb="49">
      <t>リヨウ</t>
    </rPh>
    <rPh sb="49" eb="51">
      <t>ソクシン</t>
    </rPh>
    <rPh sb="51" eb="52">
      <t>サク</t>
    </rPh>
    <rPh sb="53" eb="55">
      <t>ケントウ</t>
    </rPh>
    <rPh sb="57" eb="60">
      <t>リヨウシャ</t>
    </rPh>
    <rPh sb="61" eb="62">
      <t>コエ</t>
    </rPh>
    <rPh sb="63" eb="65">
      <t>ハンエイ</t>
    </rPh>
    <rPh sb="70" eb="72">
      <t>ウンエイ</t>
    </rPh>
    <rPh sb="73" eb="75">
      <t>スイシン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</si>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</sst>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129</c:v>
                </c:pt>
                <c:pt idx="1">
                  <c:v>126.3</c:v>
                </c:pt>
                <c:pt idx="2">
                  <c:v>125.9</c:v>
                </c:pt>
                <c:pt idx="3">
                  <c:v>210.3</c:v>
                </c:pt>
                <c:pt idx="4">
                  <c:v>175.8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94336"/>
        <c:axId val="65699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94336"/>
        <c:axId val="656994728"/>
      </c:lineChart>
      <c:dateAx>
        <c:axId val="65699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994728"/>
        <c:crosses val="autoZero"/>
        <c:auto val="1"/>
        <c:lblOffset val="100"/>
        <c:baseTimeUnit val="years"/>
      </c:dateAx>
      <c:valAx>
        <c:axId val="65699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99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95512"/>
        <c:axId val="65699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95512"/>
        <c:axId val="656995904"/>
      </c:lineChart>
      <c:dateAx>
        <c:axId val="65699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995904"/>
        <c:crosses val="autoZero"/>
        <c:auto val="1"/>
        <c:lblOffset val="100"/>
        <c:baseTimeUnit val="years"/>
      </c:dateAx>
      <c:valAx>
        <c:axId val="65699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995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96688"/>
        <c:axId val="65699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96688"/>
        <c:axId val="656997080"/>
      </c:lineChart>
      <c:dateAx>
        <c:axId val="65699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997080"/>
        <c:crosses val="autoZero"/>
        <c:auto val="1"/>
        <c:lblOffset val="100"/>
        <c:baseTimeUnit val="years"/>
      </c:dateAx>
      <c:valAx>
        <c:axId val="65699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99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97864"/>
        <c:axId val="31340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97864"/>
        <c:axId val="313403552"/>
      </c:lineChart>
      <c:dateAx>
        <c:axId val="656997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403552"/>
        <c:crosses val="autoZero"/>
        <c:auto val="1"/>
        <c:lblOffset val="100"/>
        <c:baseTimeUnit val="years"/>
      </c:dateAx>
      <c:valAx>
        <c:axId val="31340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997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04336"/>
        <c:axId val="31340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04336"/>
        <c:axId val="313404728"/>
      </c:lineChart>
      <c:dateAx>
        <c:axId val="31340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404728"/>
        <c:crosses val="autoZero"/>
        <c:auto val="1"/>
        <c:lblOffset val="100"/>
        <c:baseTimeUnit val="years"/>
      </c:dateAx>
      <c:valAx>
        <c:axId val="31340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40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05512"/>
        <c:axId val="31340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05512"/>
        <c:axId val="313405904"/>
      </c:lineChart>
      <c:dateAx>
        <c:axId val="31340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405904"/>
        <c:crosses val="autoZero"/>
        <c:auto val="1"/>
        <c:lblOffset val="100"/>
        <c:baseTimeUnit val="years"/>
      </c:dateAx>
      <c:valAx>
        <c:axId val="31340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3405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191.7</c:v>
                </c:pt>
                <c:pt idx="1">
                  <c:v>183.3</c:v>
                </c:pt>
                <c:pt idx="2">
                  <c:v>204.2</c:v>
                </c:pt>
                <c:pt idx="3">
                  <c:v>237.5</c:v>
                </c:pt>
                <c:pt idx="4">
                  <c:v>237.5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06688"/>
        <c:axId val="31340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06688"/>
        <c:axId val="313407080"/>
      </c:lineChart>
      <c:dateAx>
        <c:axId val="31340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407080"/>
        <c:crosses val="autoZero"/>
        <c:auto val="1"/>
        <c:lblOffset val="100"/>
        <c:baseTimeUnit val="years"/>
      </c:dateAx>
      <c:valAx>
        <c:axId val="31340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40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22.5</c:v>
                </c:pt>
                <c:pt idx="1">
                  <c:v>20.8</c:v>
                </c:pt>
                <c:pt idx="2">
                  <c:v>20</c:v>
                </c:pt>
                <c:pt idx="3">
                  <c:v>52.4</c:v>
                </c:pt>
                <c:pt idx="4">
                  <c:v>43.1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0648"/>
        <c:axId val="59026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0648"/>
        <c:axId val="590261040"/>
      </c:lineChart>
      <c:dateAx>
        <c:axId val="59026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1040"/>
        <c:crosses val="autoZero"/>
        <c:auto val="1"/>
        <c:lblOffset val="100"/>
        <c:baseTimeUnit val="years"/>
      </c:dateAx>
      <c:valAx>
        <c:axId val="59026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0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1265</c:v>
                </c:pt>
                <c:pt idx="1">
                  <c:v>1121</c:v>
                </c:pt>
                <c:pt idx="2">
                  <c:v>1111</c:v>
                </c:pt>
                <c:pt idx="3">
                  <c:v>4008</c:v>
                </c:pt>
                <c:pt idx="4">
                  <c:v>2885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1824"/>
        <c:axId val="59026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1824"/>
        <c:axId val="590262216"/>
      </c:lineChart>
      <c:dateAx>
        <c:axId val="59026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2216"/>
        <c:crosses val="autoZero"/>
        <c:auto val="1"/>
        <c:lblOffset val="100"/>
        <c:baseTimeUnit val="years"/>
      </c:dateAx>
      <c:valAx>
        <c:axId val="59026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広島県広島市　西観音町駐車場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134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374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129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126.3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125.9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210.3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175.8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191.7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183.3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204.2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237.5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237.5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130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22.5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20.8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20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52.4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43.1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1265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1121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1111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4008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2885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24797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341002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23</v>
      </c>
      <c r="H6" s="61" t="str">
        <f>SUBSTITUTE(H8,"　","")</f>
        <v>広島県広島市</v>
      </c>
      <c r="I6" s="61" t="str">
        <f t="shared" si="1"/>
        <v>西観音町駐車場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22</v>
      </c>
      <c r="S6" s="63" t="str">
        <f t="shared" si="1"/>
        <v>公共施設</v>
      </c>
      <c r="T6" s="63" t="str">
        <f t="shared" si="1"/>
        <v>無</v>
      </c>
      <c r="U6" s="64">
        <f t="shared" si="1"/>
        <v>374</v>
      </c>
      <c r="V6" s="64">
        <f t="shared" si="1"/>
        <v>24</v>
      </c>
      <c r="W6" s="64">
        <f t="shared" si="1"/>
        <v>200</v>
      </c>
      <c r="X6" s="63" t="str">
        <f t="shared" si="1"/>
        <v>利用料金制</v>
      </c>
      <c r="Y6" s="65">
        <f>IF(Y8="-",NA(),Y8)</f>
        <v>129</v>
      </c>
      <c r="Z6" s="65">
        <f t="shared" ref="Z6:AH6" si="2">IF(Z8="-",NA(),Z8)</f>
        <v>126.3</v>
      </c>
      <c r="AA6" s="65">
        <f t="shared" si="2"/>
        <v>125.9</v>
      </c>
      <c r="AB6" s="65">
        <f t="shared" si="2"/>
        <v>210.3</v>
      </c>
      <c r="AC6" s="65">
        <f t="shared" si="2"/>
        <v>175.8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22.5</v>
      </c>
      <c r="BG6" s="65">
        <f t="shared" ref="BG6:BO6" si="5">IF(BG8="-",NA(),BG8)</f>
        <v>20.8</v>
      </c>
      <c r="BH6" s="65">
        <f t="shared" si="5"/>
        <v>20</v>
      </c>
      <c r="BI6" s="65">
        <f t="shared" si="5"/>
        <v>52.4</v>
      </c>
      <c r="BJ6" s="65">
        <f t="shared" si="5"/>
        <v>43.1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1265</v>
      </c>
      <c r="BR6" s="66">
        <f t="shared" ref="BR6:BZ6" si="6">IF(BR8="-",NA(),BR8)</f>
        <v>1121</v>
      </c>
      <c r="BS6" s="66">
        <f t="shared" si="6"/>
        <v>1111</v>
      </c>
      <c r="BT6" s="66">
        <f t="shared" si="6"/>
        <v>4008</v>
      </c>
      <c r="BU6" s="66">
        <f t="shared" si="6"/>
        <v>2885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24797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191.7</v>
      </c>
      <c r="DL6" s="65">
        <f t="shared" ref="DL6:DT6" si="9">IF(DL8="-",NA(),DL8)</f>
        <v>183.3</v>
      </c>
      <c r="DM6" s="65">
        <f t="shared" si="9"/>
        <v>204.2</v>
      </c>
      <c r="DN6" s="65">
        <f t="shared" si="9"/>
        <v>237.5</v>
      </c>
      <c r="DO6" s="65">
        <f t="shared" si="9"/>
        <v>237.5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341002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23</v>
      </c>
      <c r="H7" s="61" t="str">
        <f t="shared" si="10"/>
        <v>広島県　広島市</v>
      </c>
      <c r="I7" s="61" t="str">
        <f t="shared" si="10"/>
        <v>西観音町駐車場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22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374</v>
      </c>
      <c r="V7" s="64">
        <f t="shared" si="10"/>
        <v>24</v>
      </c>
      <c r="W7" s="64">
        <f t="shared" si="10"/>
        <v>200</v>
      </c>
      <c r="X7" s="63" t="str">
        <f t="shared" si="10"/>
        <v>利用料金制</v>
      </c>
      <c r="Y7" s="65">
        <f>Y8</f>
        <v>129</v>
      </c>
      <c r="Z7" s="65">
        <f t="shared" ref="Z7:AH7" si="11">Z8</f>
        <v>126.3</v>
      </c>
      <c r="AA7" s="65">
        <f t="shared" si="11"/>
        <v>125.9</v>
      </c>
      <c r="AB7" s="65">
        <f t="shared" si="11"/>
        <v>210.3</v>
      </c>
      <c r="AC7" s="65">
        <f t="shared" si="11"/>
        <v>175.8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22.5</v>
      </c>
      <c r="BG7" s="65">
        <f t="shared" ref="BG7:BO7" si="14">BG8</f>
        <v>20.8</v>
      </c>
      <c r="BH7" s="65">
        <f t="shared" si="14"/>
        <v>20</v>
      </c>
      <c r="BI7" s="65">
        <f t="shared" si="14"/>
        <v>52.4</v>
      </c>
      <c r="BJ7" s="65">
        <f t="shared" si="14"/>
        <v>43.1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1265</v>
      </c>
      <c r="BR7" s="66">
        <f t="shared" ref="BR7:BZ7" si="15">BR8</f>
        <v>1121</v>
      </c>
      <c r="BS7" s="66">
        <f t="shared" si="15"/>
        <v>1111</v>
      </c>
      <c r="BT7" s="66">
        <f t="shared" si="15"/>
        <v>4008</v>
      </c>
      <c r="BU7" s="66">
        <f t="shared" si="15"/>
        <v>2885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24797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191.7</v>
      </c>
      <c r="DL7" s="65">
        <f t="shared" ref="DL7:DT7" si="17">DL8</f>
        <v>183.3</v>
      </c>
      <c r="DM7" s="65">
        <f t="shared" si="17"/>
        <v>204.2</v>
      </c>
      <c r="DN7" s="65">
        <f t="shared" si="17"/>
        <v>237.5</v>
      </c>
      <c r="DO7" s="65">
        <f t="shared" si="17"/>
        <v>237.5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341002</v>
      </c>
      <c r="D8" s="68">
        <v>47</v>
      </c>
      <c r="E8" s="68">
        <v>14</v>
      </c>
      <c r="F8" s="68">
        <v>0</v>
      </c>
      <c r="G8" s="68">
        <v>23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22</v>
      </c>
      <c r="S8" s="70" t="s">
        <v>122</v>
      </c>
      <c r="T8" s="70" t="s">
        <v>123</v>
      </c>
      <c r="U8" s="71">
        <v>374</v>
      </c>
      <c r="V8" s="71">
        <v>24</v>
      </c>
      <c r="W8" s="71">
        <v>200</v>
      </c>
      <c r="X8" s="70" t="s">
        <v>124</v>
      </c>
      <c r="Y8" s="72">
        <v>129</v>
      </c>
      <c r="Z8" s="72">
        <v>126.3</v>
      </c>
      <c r="AA8" s="72">
        <v>125.9</v>
      </c>
      <c r="AB8" s="72">
        <v>210.3</v>
      </c>
      <c r="AC8" s="72">
        <v>175.8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22.5</v>
      </c>
      <c r="BG8" s="72">
        <v>20.8</v>
      </c>
      <c r="BH8" s="72">
        <v>20</v>
      </c>
      <c r="BI8" s="72">
        <v>52.4</v>
      </c>
      <c r="BJ8" s="72">
        <v>43.1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1265</v>
      </c>
      <c r="BR8" s="73">
        <v>1121</v>
      </c>
      <c r="BS8" s="73">
        <v>1111</v>
      </c>
      <c r="BT8" s="74">
        <v>4008</v>
      </c>
      <c r="BU8" s="74">
        <v>2885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24797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191.7</v>
      </c>
      <c r="DL8" s="72">
        <v>183.3</v>
      </c>
      <c r="DM8" s="72">
        <v>204.2</v>
      </c>
      <c r="DN8" s="72">
        <v>237.5</v>
      </c>
      <c r="DO8" s="72">
        <v>237.5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dcterms:created xsi:type="dcterms:W3CDTF">2018-02-09T01:51:55Z</dcterms:created>
  <dcterms:modified xsi:type="dcterms:W3CDTF">2018-03-26T02:18:32Z</dcterms:modified>
  <cp:category/>
</cp:coreProperties>
</file>