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40福岡県北九州市-\"/>
    </mc:Choice>
  </mc:AlternateContent>
  <workbookProtection workbookAlgorithmName="SHA-512" workbookHashValue="H6oBzb+SiA9wt7BYdtEab8NOom7r6CitOA5isxRRRh+h6hA344aaoUldRNH9xjFlMQqNQeUgZxXqwSCePJo2wg==" workbookSaltValue="Xv6u8/jyPmPRrPMDTrrV3Q==" workbookSpinCount="100000" lockStructure="1"/>
  <bookViews>
    <workbookView xWindow="240" yWindow="72" windowWidth="14940" windowHeight="786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JQ8" i="4" s="1"/>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AQ10" i="4"/>
  <c r="B10" i="4"/>
  <c r="HX8" i="4"/>
  <c r="CF8" i="4"/>
  <c r="AQ8" i="4"/>
  <c r="B8" i="4"/>
  <c r="B6" i="4"/>
  <c r="BZ76" i="4" l="1"/>
  <c r="MA51" i="4"/>
  <c r="MI76" i="4"/>
  <c r="HJ51" i="4"/>
  <c r="MA30" i="4"/>
  <c r="IT76" i="4"/>
  <c r="CS51" i="4"/>
  <c r="HJ30" i="4"/>
  <c r="CS30" i="4"/>
  <c r="C11" i="5"/>
  <c r="D11" i="5"/>
  <c r="E11" i="5"/>
  <c r="B11" i="5"/>
  <c r="BK76" i="4" l="1"/>
  <c r="LH51" i="4"/>
  <c r="IE76" i="4"/>
  <c r="BZ51" i="4"/>
  <c r="GQ30" i="4"/>
  <c r="LT76" i="4"/>
  <c r="GQ51" i="4"/>
  <c r="LH30" i="4"/>
  <c r="BZ30" i="4"/>
  <c r="HP76" i="4"/>
  <c r="BG51" i="4"/>
  <c r="BG30" i="4"/>
  <c r="AV76" i="4"/>
  <c r="KO51" i="4"/>
  <c r="KO30" i="4"/>
  <c r="LE76" i="4"/>
  <c r="FX51" i="4"/>
  <c r="FX30" i="4"/>
  <c r="KP76" i="4"/>
  <c r="FE51" i="4"/>
  <c r="JV30" i="4"/>
  <c r="HA76" i="4"/>
  <c r="AN51" i="4"/>
  <c r="FE30" i="4"/>
  <c r="AG76" i="4"/>
  <c r="JV51" i="4"/>
  <c r="AN30" i="4"/>
  <c r="R76" i="4"/>
  <c r="JC51" i="4"/>
  <c r="KA76" i="4"/>
  <c r="EL51" i="4"/>
  <c r="JC30" i="4"/>
  <c r="U30"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<sst xmlns="http://schemas.openxmlformats.org/spreadsheetml/2006/main" count="286" uniqueCount="135">
  <si>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</si>
  <si>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</si>
  <si>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</si>
  <si>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</si>
  <si>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</si>
  <si>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</si>
  <si>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</si>
  <si>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</si>
  <si>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</si>
  <si>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</si>
  <si>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</si>
  <si>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</si>
  <si>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</si>
  <si>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</si>
  <si>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</si>
  <si>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</si>
  <si>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</si>
  <si>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</si>
  <si>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</si>
  <si>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</si>
  <si>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</si>
  <si>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</si>
  <si>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</si>
  <si>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</si>
  <si>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</si>
  <si>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</si>
  <si>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</si>
  <si>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</si>
  <si>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</si>
  <si>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</si>
  <si>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</si>
  <si>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</si>
  <si>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</si>
  <si>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</si>
  <si>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</si>
  <si>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</si>
  <si>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</si>
  <si>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</si>
  <si>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</si>
  <si>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</si>
  <si>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</si>
  <si>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</si>
  <si>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</si>
  <si>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</si>
  <si>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</si>
  <si>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</si>
  <si>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</si>
  <si>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</si>
  <si>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</si>
  <si>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</si>
  <si>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</si>
  <si>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</si>
  <si>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</si>
  <si>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</si>
  <si>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</si>
  <si>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</si>
  <si>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</si>
  <si>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</si>
  <si>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</si>
  <si>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</si>
  <si>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</si>
  <si>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</si>
  <si>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</si>
  <si>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</si>
  <si>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</si>
  <si>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</si>
  <si>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</si>
  <si>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</si>
  <si>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</si>
  <si>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</si>
  <si>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</si>
  <si>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</si>
  <si>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</si>
  <si>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</si>
  <si>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</si>
  <si>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</si>
  <si>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</si>
  <si>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</si>
  <si>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</si>
  <si>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</si>
  <si>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</si>
  <si>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</si>
  <si>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</si>
  <si>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</si>
  <si>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</si>
  <si>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</si>
  <si>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</si>
  <si>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</si>
  <si>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</si>
  <si>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</si>
  <si>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</si>
  <si>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</si>
  <si>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</si>
  <si>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</si>
  <si>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</si>
  <si>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</si>
  <si>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</si>
  <si>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</si>
  <si>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</si>
  <si>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</si>
  <si>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</si>
  <si>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</si>
  <si>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</si>
  <si>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</si>
  <si>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</si>
  <si>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</si>
  <si>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</si>
  <si>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</si>
  <si>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</si>
  <si>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</si>
  <si>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</si>
  <si>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</si>
  <si>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</si>
  <si>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福岡県　北九州市</t>
  </si>
  <si>
    <t>天神島駐車場</t>
  </si>
  <si>
    <t>法非適用</t>
  </si>
  <si>
    <t>駐車場整備事業</t>
  </si>
  <si>
    <t>-</t>
  </si>
  <si>
    <t>Ａ１Ｂ１</t>
  </si>
  <si>
    <t>該当数値なし</t>
  </si>
  <si>
    <t>都市計画駐車場</t>
  </si>
  <si>
    <t>立体式</t>
  </si>
  <si>
    <t>商業施設</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</si>
  <si>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</si>
  <si>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</si>
  <si>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</si>
  <si>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</si>
  <si>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</si>
  <si>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</si>
  <si>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収益的収支比率が100％を超えており、単年度収支が黒字であることが示されている。他会計からの繰入もないため、独立で採算が取れている。さらにＥＢＩＴＤＡが類似施設より高く収益性が高いといえる。</t>
    <rPh sb="0" eb="3">
      <t>シュウエキテキ</t>
    </rPh>
    <rPh sb="3" eb="5">
      <t>シュウシ</t>
    </rPh>
    <rPh sb="5" eb="7">
      <t>ヒリツ</t>
    </rPh>
    <rPh sb="13" eb="14">
      <t>コ</t>
    </rPh>
    <rPh sb="19" eb="22">
      <t>タンネンド</t>
    </rPh>
    <rPh sb="22" eb="24">
      <t>シュウシ</t>
    </rPh>
    <rPh sb="25" eb="27">
      <t>クロジ</t>
    </rPh>
    <rPh sb="33" eb="34">
      <t>シメ</t>
    </rPh>
    <rPh sb="40" eb="41">
      <t>タ</t>
    </rPh>
    <rPh sb="41" eb="42">
      <t>カイ</t>
    </rPh>
    <rPh sb="42" eb="43">
      <t>ケイ</t>
    </rPh>
    <rPh sb="46" eb="48">
      <t>クリイレ</t>
    </rPh>
    <rPh sb="54" eb="56">
      <t>ドクリツ</t>
    </rPh>
    <rPh sb="57" eb="59">
      <t>サイサン</t>
    </rPh>
    <rPh sb="60" eb="61">
      <t>ト</t>
    </rPh>
    <rPh sb="76" eb="78">
      <t>ルイジ</t>
    </rPh>
    <rPh sb="78" eb="80">
      <t>シセツ</t>
    </rPh>
    <rPh sb="82" eb="83">
      <t>タカ</t>
    </rPh>
    <rPh sb="84" eb="86">
      <t>シュウエキ</t>
    </rPh>
    <rPh sb="86" eb="87">
      <t>セイ</t>
    </rPh>
    <rPh sb="88" eb="89">
      <t>タカ</t>
    </rPh>
    <phoneticPr fontId="6"/>
  </si>
  <si>
    <t>建設から35年経過しており、施設の老朽化に伴う大規模な修繕が必要となってくる。</t>
    <rPh sb="0" eb="2">
      <t>ケンセツ</t>
    </rPh>
    <rPh sb="6" eb="7">
      <t>ネン</t>
    </rPh>
    <rPh sb="7" eb="9">
      <t>ケイカ</t>
    </rPh>
    <rPh sb="14" eb="16">
      <t>シセツ</t>
    </rPh>
    <rPh sb="17" eb="20">
      <t>ロウキュウカ</t>
    </rPh>
    <rPh sb="21" eb="22">
      <t>トモナ</t>
    </rPh>
    <rPh sb="23" eb="26">
      <t>ダイキボ</t>
    </rPh>
    <rPh sb="27" eb="29">
      <t>シュウゼン</t>
    </rPh>
    <rPh sb="30" eb="32">
      <t>ヒツヨウ</t>
    </rPh>
    <phoneticPr fontId="6"/>
  </si>
  <si>
    <t>稼働率は100％前後で推移しているが、類似施設と比較して低い数値であり、駐車場としての需要は小さい。</t>
    <rPh sb="0" eb="2">
      <t>カドウ</t>
    </rPh>
    <rPh sb="2" eb="3">
      <t>リツ</t>
    </rPh>
    <rPh sb="8" eb="10">
      <t>ゼンゴ</t>
    </rPh>
    <rPh sb="11" eb="13">
      <t>スイイ</t>
    </rPh>
    <rPh sb="19" eb="21">
      <t>ルイジ</t>
    </rPh>
    <rPh sb="21" eb="23">
      <t>シセツ</t>
    </rPh>
    <rPh sb="24" eb="26">
      <t>ヒカク</t>
    </rPh>
    <rPh sb="28" eb="29">
      <t>ヒク</t>
    </rPh>
    <rPh sb="30" eb="32">
      <t>スウチ</t>
    </rPh>
    <rPh sb="36" eb="38">
      <t>チュウシャ</t>
    </rPh>
    <rPh sb="38" eb="39">
      <t>ジョウ</t>
    </rPh>
    <rPh sb="43" eb="45">
      <t>ジュヨウ</t>
    </rPh>
    <rPh sb="46" eb="47">
      <t>チイ</t>
    </rPh>
    <phoneticPr fontId="6"/>
  </si>
  <si>
    <t>収益はあるものの、自動車利用者への駐車場不足の解消と路上違法駐車等による交通混雑及び交通事故防止として設置した市営駐車場としての役割は果たしたこと、また施設の老朽化に伴い今後大規模な修繕が必要になってくることから、民間売却を検討する。</t>
    <rPh sb="0" eb="2">
      <t>シュウエキ</t>
    </rPh>
    <rPh sb="51" eb="53">
      <t>セッチ</t>
    </rPh>
    <rPh sb="55" eb="57">
      <t>シエイ</t>
    </rPh>
    <rPh sb="57" eb="60">
      <t>チュウシャジョウ</t>
    </rPh>
    <rPh sb="64" eb="66">
      <t>ヤクワリ</t>
    </rPh>
    <rPh sb="67" eb="68">
      <t>ハ</t>
    </rPh>
    <rPh sb="76" eb="78">
      <t>シセツ</t>
    </rPh>
    <rPh sb="79" eb="82">
      <t>ロウキュウカ</t>
    </rPh>
    <rPh sb="83" eb="84">
      <t>トモナ</t>
    </rPh>
    <rPh sb="85" eb="87">
      <t>コンゴ</t>
    </rPh>
    <rPh sb="87" eb="90">
      <t>ダイキボ</t>
    </rPh>
    <rPh sb="91" eb="93">
      <t>シュウゼン</t>
    </rPh>
    <rPh sb="94" eb="96">
      <t>ヒツヨウ</t>
    </rPh>
    <rPh sb="107" eb="109">
      <t>ミンカン</t>
    </rPh>
    <rPh sb="109" eb="111">
      <t>バイキャク</t>
    </rPh>
    <rPh sb="112" eb="114">
      <t>ケントウ</t>
    </rPh>
    <phoneticPr fontId="6"/>
  </si>
  <si>
    <t>有</t>
    <rPh sb="0" eb="1">
      <t>ア</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</si>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</sst>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184.5</c:v>
                </c:pt>
                <c:pt idx="1">
                  <c:v>282.89999999999998</c:v>
                </c:pt>
                <c:pt idx="2">
                  <c:v>325.3</c:v>
                </c:pt>
                <c:pt idx="3">
                  <c:v>292.5</c:v>
                </c:pt>
                <c:pt idx="4">
                  <c:v>342.5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9516576"/>
        <c:axId val="59951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9516576"/>
        <c:axId val="599516968"/>
      </c:lineChart>
      <c:dateAx>
        <c:axId val="599516576"/>
        <c:scaling>
          <c:orientation val="minMax"/>
        </c:scaling>
        <c:delete val="1"/>
        <c:axPos val="b"/>
        <c:numFmt formatCode="ge" sourceLinked="1"/>
        <c:majorTickMark val="none"/>
        <c:minorTickMark val="none"/>
        <c:tickLblPos val="none"/>
        <c:crossAx val="599516968"/>
        <c:crosses val="autoZero"/>
        <c:auto val="1"/>
        <c:lblOffset val="100"/>
        <c:baseTimeUnit val="years"/>
      </c:dateAx>
      <c:valAx>
        <c:axId val="59951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1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517752"/>
        <c:axId val="5995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517752"/>
        <c:axId val="599518144"/>
      </c:lineChart>
      <c:dateAx>
        <c:axId val="599517752"/>
        <c:scaling>
          <c:orientation val="minMax"/>
        </c:scaling>
        <c:delete val="1"/>
        <c:axPos val="b"/>
        <c:numFmt formatCode="ge" sourceLinked="1"/>
        <c:majorTickMark val="none"/>
        <c:minorTickMark val="none"/>
        <c:tickLblPos val="none"/>
        <c:crossAx val="599518144"/>
        <c:crosses val="autoZero"/>
        <c:auto val="1"/>
        <c:lblOffset val="100"/>
        <c:baseTimeUnit val="years"/>
      </c:dateAx>
      <c:valAx>
        <c:axId val="5995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1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518928"/>
        <c:axId val="5995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518928"/>
        <c:axId val="599519320"/>
      </c:lineChart>
      <c:dateAx>
        <c:axId val="599518928"/>
        <c:scaling>
          <c:orientation val="minMax"/>
        </c:scaling>
        <c:delete val="1"/>
        <c:axPos val="b"/>
        <c:numFmt formatCode="ge" sourceLinked="1"/>
        <c:majorTickMark val="none"/>
        <c:minorTickMark val="none"/>
        <c:tickLblPos val="none"/>
        <c:crossAx val="599519320"/>
        <c:crosses val="autoZero"/>
        <c:auto val="1"/>
        <c:lblOffset val="100"/>
        <c:baseTimeUnit val="years"/>
      </c:dateAx>
      <c:valAx>
        <c:axId val="59951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1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520104"/>
        <c:axId val="5902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520104"/>
        <c:axId val="590252064"/>
      </c:lineChart>
      <c:dateAx>
        <c:axId val="599520104"/>
        <c:scaling>
          <c:orientation val="minMax"/>
        </c:scaling>
        <c:delete val="1"/>
        <c:axPos val="b"/>
        <c:numFmt formatCode="ge" sourceLinked="1"/>
        <c:majorTickMark val="none"/>
        <c:minorTickMark val="none"/>
        <c:tickLblPos val="none"/>
        <c:crossAx val="590252064"/>
        <c:crosses val="autoZero"/>
        <c:auto val="1"/>
        <c:lblOffset val="100"/>
        <c:baseTimeUnit val="years"/>
      </c:dateAx>
      <c:valAx>
        <c:axId val="5902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2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90252848"/>
        <c:axId val="59025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90252848"/>
        <c:axId val="590253240"/>
      </c:lineChart>
      <c:dateAx>
        <c:axId val="590252848"/>
        <c:scaling>
          <c:orientation val="minMax"/>
        </c:scaling>
        <c:delete val="1"/>
        <c:axPos val="b"/>
        <c:numFmt formatCode="ge" sourceLinked="1"/>
        <c:majorTickMark val="none"/>
        <c:minorTickMark val="none"/>
        <c:tickLblPos val="none"/>
        <c:crossAx val="590253240"/>
        <c:crosses val="autoZero"/>
        <c:auto val="1"/>
        <c:lblOffset val="100"/>
        <c:baseTimeUnit val="years"/>
      </c:dateAx>
      <c:valAx>
        <c:axId val="59025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25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90254024"/>
        <c:axId val="59025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90254024"/>
        <c:axId val="590254416"/>
      </c:lineChart>
      <c:dateAx>
        <c:axId val="590254024"/>
        <c:scaling>
          <c:orientation val="minMax"/>
        </c:scaling>
        <c:delete val="1"/>
        <c:axPos val="b"/>
        <c:numFmt formatCode="ge" sourceLinked="1"/>
        <c:majorTickMark val="none"/>
        <c:minorTickMark val="none"/>
        <c:tickLblPos val="none"/>
        <c:crossAx val="590254416"/>
        <c:crosses val="autoZero"/>
        <c:auto val="1"/>
        <c:lblOffset val="100"/>
        <c:baseTimeUnit val="years"/>
      </c:dateAx>
      <c:valAx>
        <c:axId val="59025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025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101</c:v>
                </c:pt>
                <c:pt idx="1">
                  <c:v>101.6</c:v>
                </c:pt>
                <c:pt idx="2">
                  <c:v>96.8</c:v>
                </c:pt>
                <c:pt idx="3">
                  <c:v>99.7</c:v>
                </c:pt>
                <c:pt idx="4">
                  <c:v>97.7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90255200"/>
        <c:axId val="59025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90255200"/>
        <c:axId val="590255592"/>
      </c:lineChart>
      <c:dateAx>
        <c:axId val="590255200"/>
        <c:scaling>
          <c:orientation val="minMax"/>
        </c:scaling>
        <c:delete val="1"/>
        <c:axPos val="b"/>
        <c:numFmt formatCode="ge" sourceLinked="1"/>
        <c:majorTickMark val="none"/>
        <c:minorTickMark val="none"/>
        <c:tickLblPos val="none"/>
        <c:crossAx val="590255592"/>
        <c:crosses val="autoZero"/>
        <c:auto val="1"/>
        <c:lblOffset val="100"/>
        <c:baseTimeUnit val="years"/>
      </c:dateAx>
      <c:valAx>
        <c:axId val="59025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02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52.1</c:v>
                </c:pt>
                <c:pt idx="1">
                  <c:v>67.599999999999994</c:v>
                </c:pt>
                <c:pt idx="2">
                  <c:v>68.5</c:v>
                </c:pt>
                <c:pt idx="3">
                  <c:v>68.599999999999994</c:v>
                </c:pt>
                <c:pt idx="4">
                  <c:v>73.8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96846256"/>
        <c:axId val="59684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96846256"/>
        <c:axId val="596846648"/>
      </c:lineChart>
      <c:dateAx>
        <c:axId val="596846256"/>
        <c:scaling>
          <c:orientation val="minMax"/>
        </c:scaling>
        <c:delete val="1"/>
        <c:axPos val="b"/>
        <c:numFmt formatCode="ge" sourceLinked="1"/>
        <c:majorTickMark val="none"/>
        <c:minorTickMark val="none"/>
        <c:tickLblPos val="none"/>
        <c:crossAx val="596846648"/>
        <c:crosses val="autoZero"/>
        <c:auto val="1"/>
        <c:lblOffset val="100"/>
        <c:baseTimeUnit val="years"/>
      </c:dateAx>
      <c:valAx>
        <c:axId val="59684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684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28454</c:v>
                </c:pt>
                <c:pt idx="1">
                  <c:v>40838</c:v>
                </c:pt>
                <c:pt idx="2">
                  <c:v>43609</c:v>
                </c:pt>
                <c:pt idx="3">
                  <c:v>42325</c:v>
                </c:pt>
                <c:pt idx="4">
                  <c:v>46294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6847432"/>
        <c:axId val="59684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6847432"/>
        <c:axId val="596847824"/>
      </c:lineChart>
      <c:dateAx>
        <c:axId val="596847432"/>
        <c:scaling>
          <c:orientation val="minMax"/>
        </c:scaling>
        <c:delete val="1"/>
        <c:axPos val="b"/>
        <c:numFmt formatCode="ge" sourceLinked="1"/>
        <c:majorTickMark val="none"/>
        <c:minorTickMark val="none"/>
        <c:tickLblPos val="none"/>
        <c:crossAx val="596847824"/>
        <c:crosses val="autoZero"/>
        <c:auto val="1"/>
        <c:lblOffset val="100"/>
        <c:baseTimeUnit val="years"/>
      </c:dateAx>
      <c:valAx>
        <c:axId val="59684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684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福岡県北九州市　天神島駐車場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8665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129</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184.5</v>
      </c>
      <c r="V31" s="111"/>
      <c r="W31" s="111"/>
      <c r="X31" s="111"/>
      <c r="Y31" s="111"/>
      <c r="Z31" s="111"/>
      <c r="AA31" s="111"/>
      <c r="AB31" s="111"/>
      <c r="AC31" s="111"/>
      <c r="AD31" s="111"/>
      <c r="AE31" s="111"/>
      <c r="AF31" s="111"/>
      <c r="AG31" s="111"/>
      <c r="AH31" s="111"/>
      <c r="AI31" s="111"/>
      <c r="AJ31" s="111"/>
      <c r="AK31" s="111"/>
      <c r="AL31" s="111"/>
      <c r="AM31" s="111"/>
      <c r="AN31" s="111">
        <f>データ!Z7</f>
        <v>282.89999999999998</v>
      </c>
      <c r="AO31" s="111"/>
      <c r="AP31" s="111"/>
      <c r="AQ31" s="111"/>
      <c r="AR31" s="111"/>
      <c r="AS31" s="111"/>
      <c r="AT31" s="111"/>
      <c r="AU31" s="111"/>
      <c r="AV31" s="111"/>
      <c r="AW31" s="111"/>
      <c r="AX31" s="111"/>
      <c r="AY31" s="111"/>
      <c r="AZ31" s="111"/>
      <c r="BA31" s="111"/>
      <c r="BB31" s="111"/>
      <c r="BC31" s="111"/>
      <c r="BD31" s="111"/>
      <c r="BE31" s="111"/>
      <c r="BF31" s="111"/>
      <c r="BG31" s="111">
        <f>データ!AA7</f>
        <v>325.3</v>
      </c>
      <c r="BH31" s="111"/>
      <c r="BI31" s="111"/>
      <c r="BJ31" s="111"/>
      <c r="BK31" s="111"/>
      <c r="BL31" s="111"/>
      <c r="BM31" s="111"/>
      <c r="BN31" s="111"/>
      <c r="BO31" s="111"/>
      <c r="BP31" s="111"/>
      <c r="BQ31" s="111"/>
      <c r="BR31" s="111"/>
      <c r="BS31" s="111"/>
      <c r="BT31" s="111"/>
      <c r="BU31" s="111"/>
      <c r="BV31" s="111"/>
      <c r="BW31" s="111"/>
      <c r="BX31" s="111"/>
      <c r="BY31" s="111"/>
      <c r="BZ31" s="111">
        <f>データ!AB7</f>
        <v>292.5</v>
      </c>
      <c r="CA31" s="111"/>
      <c r="CB31" s="111"/>
      <c r="CC31" s="111"/>
      <c r="CD31" s="111"/>
      <c r="CE31" s="111"/>
      <c r="CF31" s="111"/>
      <c r="CG31" s="111"/>
      <c r="CH31" s="111"/>
      <c r="CI31" s="111"/>
      <c r="CJ31" s="111"/>
      <c r="CK31" s="111"/>
      <c r="CL31" s="111"/>
      <c r="CM31" s="111"/>
      <c r="CN31" s="111"/>
      <c r="CO31" s="111"/>
      <c r="CP31" s="111"/>
      <c r="CQ31" s="111"/>
      <c r="CR31" s="111"/>
      <c r="CS31" s="111">
        <f>データ!AC7</f>
        <v>342.5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101</v>
      </c>
      <c r="JD31" s="82"/>
      <c r="JE31" s="82"/>
      <c r="JF31" s="82"/>
      <c r="JG31" s="82"/>
      <c r="JH31" s="82"/>
      <c r="JI31" s="82"/>
      <c r="JJ31" s="82"/>
      <c r="JK31" s="82"/>
      <c r="JL31" s="82"/>
      <c r="JM31" s="82"/>
      <c r="JN31" s="82"/>
      <c r="JO31" s="82"/>
      <c r="JP31" s="82"/>
      <c r="JQ31" s="82"/>
      <c r="JR31" s="82"/>
      <c r="JS31" s="82"/>
      <c r="JT31" s="82"/>
      <c r="JU31" s="83"/>
      <c r="JV31" s="81">
        <f>データ!DL7</f>
        <v>101.6</v>
      </c>
      <c r="JW31" s="82"/>
      <c r="JX31" s="82"/>
      <c r="JY31" s="82"/>
      <c r="JZ31" s="82"/>
      <c r="KA31" s="82"/>
      <c r="KB31" s="82"/>
      <c r="KC31" s="82"/>
      <c r="KD31" s="82"/>
      <c r="KE31" s="82"/>
      <c r="KF31" s="82"/>
      <c r="KG31" s="82"/>
      <c r="KH31" s="82"/>
      <c r="KI31" s="82"/>
      <c r="KJ31" s="82"/>
      <c r="KK31" s="82"/>
      <c r="KL31" s="82"/>
      <c r="KM31" s="82"/>
      <c r="KN31" s="83"/>
      <c r="KO31" s="81">
        <f>データ!DM7</f>
        <v>96.8</v>
      </c>
      <c r="KP31" s="82"/>
      <c r="KQ31" s="82"/>
      <c r="KR31" s="82"/>
      <c r="KS31" s="82"/>
      <c r="KT31" s="82"/>
      <c r="KU31" s="82"/>
      <c r="KV31" s="82"/>
      <c r="KW31" s="82"/>
      <c r="KX31" s="82"/>
      <c r="KY31" s="82"/>
      <c r="KZ31" s="82"/>
      <c r="LA31" s="82"/>
      <c r="LB31" s="82"/>
      <c r="LC31" s="82"/>
      <c r="LD31" s="82"/>
      <c r="LE31" s="82"/>
      <c r="LF31" s="82"/>
      <c r="LG31" s="83"/>
      <c r="LH31" s="81">
        <f>データ!DN7</f>
        <v>99.7</v>
      </c>
      <c r="LI31" s="82"/>
      <c r="LJ31" s="82"/>
      <c r="LK31" s="82"/>
      <c r="LL31" s="82"/>
      <c r="LM31" s="82"/>
      <c r="LN31" s="82"/>
      <c r="LO31" s="82"/>
      <c r="LP31" s="82"/>
      <c r="LQ31" s="82"/>
      <c r="LR31" s="82"/>
      <c r="LS31" s="82"/>
      <c r="LT31" s="82"/>
      <c r="LU31" s="82"/>
      <c r="LV31" s="82"/>
      <c r="LW31" s="82"/>
      <c r="LX31" s="82"/>
      <c r="LY31" s="82"/>
      <c r="LZ31" s="83"/>
      <c r="MA31" s="81">
        <f>データ!DO7</f>
        <v>97.7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52.1</v>
      </c>
      <c r="EM52" s="111"/>
      <c r="EN52" s="111"/>
      <c r="EO52" s="111"/>
      <c r="EP52" s="111"/>
      <c r="EQ52" s="111"/>
      <c r="ER52" s="111"/>
      <c r="ES52" s="111"/>
      <c r="ET52" s="111"/>
      <c r="EU52" s="111"/>
      <c r="EV52" s="111"/>
      <c r="EW52" s="111"/>
      <c r="EX52" s="111"/>
      <c r="EY52" s="111"/>
      <c r="EZ52" s="111"/>
      <c r="FA52" s="111"/>
      <c r="FB52" s="111"/>
      <c r="FC52" s="111"/>
      <c r="FD52" s="111"/>
      <c r="FE52" s="111">
        <f>データ!BG7</f>
        <v>67.599999999999994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68.5</v>
      </c>
      <c r="FY52" s="111"/>
      <c r="FZ52" s="111"/>
      <c r="GA52" s="111"/>
      <c r="GB52" s="111"/>
      <c r="GC52" s="111"/>
      <c r="GD52" s="111"/>
      <c r="GE52" s="111"/>
      <c r="GF52" s="111"/>
      <c r="GG52" s="111"/>
      <c r="GH52" s="111"/>
      <c r="GI52" s="111"/>
      <c r="GJ52" s="111"/>
      <c r="GK52" s="111"/>
      <c r="GL52" s="111"/>
      <c r="GM52" s="111"/>
      <c r="GN52" s="111"/>
      <c r="GO52" s="111"/>
      <c r="GP52" s="111"/>
      <c r="GQ52" s="111">
        <f>データ!BI7</f>
        <v>68.599999999999994</v>
      </c>
      <c r="GR52" s="111"/>
      <c r="GS52" s="111"/>
      <c r="GT52" s="111"/>
      <c r="GU52" s="111"/>
      <c r="GV52" s="111"/>
      <c r="GW52" s="111"/>
      <c r="GX52" s="111"/>
      <c r="GY52" s="111"/>
      <c r="GZ52" s="111"/>
      <c r="HA52" s="111"/>
      <c r="HB52" s="111"/>
      <c r="HC52" s="111"/>
      <c r="HD52" s="111"/>
      <c r="HE52" s="111"/>
      <c r="HF52" s="111"/>
      <c r="HG52" s="111"/>
      <c r="HH52" s="111"/>
      <c r="HI52" s="111"/>
      <c r="HJ52" s="111">
        <f>データ!BJ7</f>
        <v>73.8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28454</v>
      </c>
      <c r="JD52" s="110"/>
      <c r="JE52" s="110"/>
      <c r="JF52" s="110"/>
      <c r="JG52" s="110"/>
      <c r="JH52" s="110"/>
      <c r="JI52" s="110"/>
      <c r="JJ52" s="110"/>
      <c r="JK52" s="110"/>
      <c r="JL52" s="110"/>
      <c r="JM52" s="110"/>
      <c r="JN52" s="110"/>
      <c r="JO52" s="110"/>
      <c r="JP52" s="110"/>
      <c r="JQ52" s="110"/>
      <c r="JR52" s="110"/>
      <c r="JS52" s="110"/>
      <c r="JT52" s="110"/>
      <c r="JU52" s="110"/>
      <c r="JV52" s="110">
        <f>データ!BR7</f>
        <v>40838</v>
      </c>
      <c r="JW52" s="110"/>
      <c r="JX52" s="110"/>
      <c r="JY52" s="110"/>
      <c r="JZ52" s="110"/>
      <c r="KA52" s="110"/>
      <c r="KB52" s="110"/>
      <c r="KC52" s="110"/>
      <c r="KD52" s="110"/>
      <c r="KE52" s="110"/>
      <c r="KF52" s="110"/>
      <c r="KG52" s="110"/>
      <c r="KH52" s="110"/>
      <c r="KI52" s="110"/>
      <c r="KJ52" s="110"/>
      <c r="KK52" s="110"/>
      <c r="KL52" s="110"/>
      <c r="KM52" s="110"/>
      <c r="KN52" s="110"/>
      <c r="KO52" s="110">
        <f>データ!BS7</f>
        <v>43609</v>
      </c>
      <c r="KP52" s="110"/>
      <c r="KQ52" s="110"/>
      <c r="KR52" s="110"/>
      <c r="KS52" s="110"/>
      <c r="KT52" s="110"/>
      <c r="KU52" s="110"/>
      <c r="KV52" s="110"/>
      <c r="KW52" s="110"/>
      <c r="KX52" s="110"/>
      <c r="KY52" s="110"/>
      <c r="KZ52" s="110"/>
      <c r="LA52" s="110"/>
      <c r="LB52" s="110"/>
      <c r="LC52" s="110"/>
      <c r="LD52" s="110"/>
      <c r="LE52" s="110"/>
      <c r="LF52" s="110"/>
      <c r="LG52" s="110"/>
      <c r="LH52" s="110">
        <f>データ!BT7</f>
        <v>42325</v>
      </c>
      <c r="LI52" s="110"/>
      <c r="LJ52" s="110"/>
      <c r="LK52" s="110"/>
      <c r="LL52" s="110"/>
      <c r="LM52" s="110"/>
      <c r="LN52" s="110"/>
      <c r="LO52" s="110"/>
      <c r="LP52" s="110"/>
      <c r="LQ52" s="110"/>
      <c r="LR52" s="110"/>
      <c r="LS52" s="110"/>
      <c r="LT52" s="110"/>
      <c r="LU52" s="110"/>
      <c r="LV52" s="110"/>
      <c r="LW52" s="110"/>
      <c r="LX52" s="110"/>
      <c r="LY52" s="110"/>
      <c r="LZ52" s="110"/>
      <c r="MA52" s="110">
        <f>データ!BU7</f>
        <v>46294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199352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39145</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Bt+HeKa4HLpeb5+mro5/3xzfpl734/aGsKotXemPzUhjFOogOcKUt1vkf1bAxC/+PEScOl8fZiq8TtjvE2UfMg==" saltValue="Knwhkw8a24e9psImrBOsh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401005</v>
      </c>
      <c r="D6" s="61">
        <f t="shared" si="1"/>
        <v>47</v>
      </c>
      <c r="E6" s="61">
        <f t="shared" si="1"/>
        <v>14</v>
      </c>
      <c r="F6" s="61">
        <f t="shared" si="1"/>
        <v>0</v>
      </c>
      <c r="G6" s="61">
        <f t="shared" si="1"/>
        <v>1</v>
      </c>
      <c r="H6" s="61" t="str">
        <f>SUBSTITUTE(H8,"　","")</f>
        <v>福岡県北九州市</v>
      </c>
      <c r="I6" s="61" t="str">
        <f t="shared" si="1"/>
        <v>天神島駐車場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35</v>
      </c>
      <c r="S6" s="63" t="str">
        <f t="shared" si="1"/>
        <v>商業施設</v>
      </c>
      <c r="T6" s="63" t="str">
        <f t="shared" si="1"/>
        <v>有</v>
      </c>
      <c r="U6" s="64">
        <f t="shared" si="1"/>
        <v>8665</v>
      </c>
      <c r="V6" s="64">
        <f t="shared" si="1"/>
        <v>310</v>
      </c>
      <c r="W6" s="64">
        <f t="shared" si="1"/>
        <v>300</v>
      </c>
      <c r="X6" s="63" t="str">
        <f t="shared" si="1"/>
        <v>代行制</v>
      </c>
      <c r="Y6" s="65">
        <f>IF(Y8="-",NA(),Y8)</f>
        <v>184.5</v>
      </c>
      <c r="Z6" s="65">
        <f t="shared" ref="Z6:AH6" si="2">IF(Z8="-",NA(),Z8)</f>
        <v>282.89999999999998</v>
      </c>
      <c r="AA6" s="65">
        <f t="shared" si="2"/>
        <v>325.3</v>
      </c>
      <c r="AB6" s="65">
        <f t="shared" si="2"/>
        <v>292.5</v>
      </c>
      <c r="AC6" s="65">
        <f t="shared" si="2"/>
        <v>342.5</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52.1</v>
      </c>
      <c r="BG6" s="65">
        <f t="shared" ref="BG6:BO6" si="5">IF(BG8="-",NA(),BG8)</f>
        <v>67.599999999999994</v>
      </c>
      <c r="BH6" s="65">
        <f t="shared" si="5"/>
        <v>68.5</v>
      </c>
      <c r="BI6" s="65">
        <f t="shared" si="5"/>
        <v>68.599999999999994</v>
      </c>
      <c r="BJ6" s="65">
        <f t="shared" si="5"/>
        <v>73.8</v>
      </c>
      <c r="BK6" s="65">
        <f t="shared" si="5"/>
        <v>31.4</v>
      </c>
      <c r="BL6" s="65">
        <f t="shared" si="5"/>
        <v>34</v>
      </c>
      <c r="BM6" s="65">
        <f t="shared" si="5"/>
        <v>31.1</v>
      </c>
      <c r="BN6" s="65">
        <f t="shared" si="5"/>
        <v>31.8</v>
      </c>
      <c r="BO6" s="65">
        <f t="shared" si="5"/>
        <v>22.6</v>
      </c>
      <c r="BP6" s="62" t="str">
        <f>IF(BP8="-","",IF(BP8="-","【-】","【"&amp;SUBSTITUTE(TEXT(BP8,"#,##0.0"),"-","△")&amp;"】"))</f>
        <v>【45.2】</v>
      </c>
      <c r="BQ6" s="66">
        <f>IF(BQ8="-",NA(),BQ8)</f>
        <v>28454</v>
      </c>
      <c r="BR6" s="66">
        <f t="shared" ref="BR6:BZ6" si="6">IF(BR8="-",NA(),BR8)</f>
        <v>40838</v>
      </c>
      <c r="BS6" s="66">
        <f t="shared" si="6"/>
        <v>43609</v>
      </c>
      <c r="BT6" s="66">
        <f t="shared" si="6"/>
        <v>42325</v>
      </c>
      <c r="BU6" s="66">
        <f t="shared" si="6"/>
        <v>46294</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199352</v>
      </c>
      <c r="CN6" s="64">
        <f t="shared" si="7"/>
        <v>39145</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101</v>
      </c>
      <c r="DL6" s="65">
        <f t="shared" ref="DL6:DT6" si="9">IF(DL8="-",NA(),DL8)</f>
        <v>101.6</v>
      </c>
      <c r="DM6" s="65">
        <f t="shared" si="9"/>
        <v>96.8</v>
      </c>
      <c r="DN6" s="65">
        <f t="shared" si="9"/>
        <v>99.7</v>
      </c>
      <c r="DO6" s="65">
        <f t="shared" si="9"/>
        <v>97.7</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401005</v>
      </c>
      <c r="D7" s="61">
        <f t="shared" si="10"/>
        <v>47</v>
      </c>
      <c r="E7" s="61">
        <f t="shared" si="10"/>
        <v>14</v>
      </c>
      <c r="F7" s="61">
        <f t="shared" si="10"/>
        <v>0</v>
      </c>
      <c r="G7" s="61">
        <f t="shared" si="10"/>
        <v>1</v>
      </c>
      <c r="H7" s="61" t="str">
        <f t="shared" si="10"/>
        <v>福岡県　北九州市</v>
      </c>
      <c r="I7" s="61" t="str">
        <f t="shared" si="10"/>
        <v>天神島駐車場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35</v>
      </c>
      <c r="S7" s="63" t="str">
        <f t="shared" si="10"/>
        <v>商業施設</v>
      </c>
      <c r="T7" s="63" t="str">
        <f t="shared" si="10"/>
        <v>有</v>
      </c>
      <c r="U7" s="64">
        <f t="shared" si="10"/>
        <v>8665</v>
      </c>
      <c r="V7" s="64">
        <f t="shared" si="10"/>
        <v>310</v>
      </c>
      <c r="W7" s="64">
        <f t="shared" si="10"/>
        <v>300</v>
      </c>
      <c r="X7" s="63" t="str">
        <f t="shared" si="10"/>
        <v>代行制</v>
      </c>
      <c r="Y7" s="65">
        <f>Y8</f>
        <v>184.5</v>
      </c>
      <c r="Z7" s="65">
        <f t="shared" ref="Z7:AH7" si="11">Z8</f>
        <v>282.89999999999998</v>
      </c>
      <c r="AA7" s="65">
        <f t="shared" si="11"/>
        <v>325.3</v>
      </c>
      <c r="AB7" s="65">
        <f t="shared" si="11"/>
        <v>292.5</v>
      </c>
      <c r="AC7" s="65">
        <f t="shared" si="11"/>
        <v>342.5</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52.1</v>
      </c>
      <c r="BG7" s="65">
        <f t="shared" ref="BG7:BO7" si="14">BG8</f>
        <v>67.599999999999994</v>
      </c>
      <c r="BH7" s="65">
        <f t="shared" si="14"/>
        <v>68.5</v>
      </c>
      <c r="BI7" s="65">
        <f t="shared" si="14"/>
        <v>68.599999999999994</v>
      </c>
      <c r="BJ7" s="65">
        <f t="shared" si="14"/>
        <v>73.8</v>
      </c>
      <c r="BK7" s="65">
        <f t="shared" si="14"/>
        <v>31.4</v>
      </c>
      <c r="BL7" s="65">
        <f t="shared" si="14"/>
        <v>34</v>
      </c>
      <c r="BM7" s="65">
        <f t="shared" si="14"/>
        <v>31.1</v>
      </c>
      <c r="BN7" s="65">
        <f t="shared" si="14"/>
        <v>31.8</v>
      </c>
      <c r="BO7" s="65">
        <f t="shared" si="14"/>
        <v>22.6</v>
      </c>
      <c r="BP7" s="62"/>
      <c r="BQ7" s="66">
        <f>BQ8</f>
        <v>28454</v>
      </c>
      <c r="BR7" s="66">
        <f t="shared" ref="BR7:BZ7" si="15">BR8</f>
        <v>40838</v>
      </c>
      <c r="BS7" s="66">
        <f t="shared" si="15"/>
        <v>43609</v>
      </c>
      <c r="BT7" s="66">
        <f t="shared" si="15"/>
        <v>42325</v>
      </c>
      <c r="BU7" s="66">
        <f t="shared" si="15"/>
        <v>46294</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199352</v>
      </c>
      <c r="CN7" s="64">
        <f>CN8</f>
        <v>39145</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101</v>
      </c>
      <c r="DL7" s="65">
        <f t="shared" ref="DL7:DT7" si="17">DL8</f>
        <v>101.6</v>
      </c>
      <c r="DM7" s="65">
        <f t="shared" si="17"/>
        <v>96.8</v>
      </c>
      <c r="DN7" s="65">
        <f t="shared" si="17"/>
        <v>99.7</v>
      </c>
      <c r="DO7" s="65">
        <f t="shared" si="17"/>
        <v>97.7</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401005</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35</v>
      </c>
      <c r="S8" s="70" t="s">
        <v>122</v>
      </c>
      <c r="T8" s="70" t="s">
        <v>133</v>
      </c>
      <c r="U8" s="71">
        <v>8665</v>
      </c>
      <c r="V8" s="71">
        <v>310</v>
      </c>
      <c r="W8" s="71">
        <v>300</v>
      </c>
      <c r="X8" s="70" t="s">
        <v>123</v>
      </c>
      <c r="Y8" s="72">
        <v>184.5</v>
      </c>
      <c r="Z8" s="72">
        <v>282.89999999999998</v>
      </c>
      <c r="AA8" s="72">
        <v>325.3</v>
      </c>
      <c r="AB8" s="72">
        <v>292.5</v>
      </c>
      <c r="AC8" s="72">
        <v>342.5</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52.1</v>
      </c>
      <c r="BG8" s="72">
        <v>67.599999999999994</v>
      </c>
      <c r="BH8" s="72">
        <v>68.5</v>
      </c>
      <c r="BI8" s="72">
        <v>68.599999999999994</v>
      </c>
      <c r="BJ8" s="72">
        <v>73.8</v>
      </c>
      <c r="BK8" s="72">
        <v>31.4</v>
      </c>
      <c r="BL8" s="72">
        <v>34</v>
      </c>
      <c r="BM8" s="72">
        <v>31.1</v>
      </c>
      <c r="BN8" s="72">
        <v>31.8</v>
      </c>
      <c r="BO8" s="72">
        <v>22.6</v>
      </c>
      <c r="BP8" s="69">
        <v>45.2</v>
      </c>
      <c r="BQ8" s="73">
        <v>28454</v>
      </c>
      <c r="BR8" s="73">
        <v>40838</v>
      </c>
      <c r="BS8" s="73">
        <v>43609</v>
      </c>
      <c r="BT8" s="74">
        <v>42325</v>
      </c>
      <c r="BU8" s="74">
        <v>46294</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199352</v>
      </c>
      <c r="CN8" s="71">
        <v>39145</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425</v>
      </c>
      <c r="DF8" s="72">
        <v>329.2</v>
      </c>
      <c r="DG8" s="72">
        <v>249.7</v>
      </c>
      <c r="DH8" s="72">
        <v>279.60000000000002</v>
      </c>
      <c r="DI8" s="72">
        <v>236.7</v>
      </c>
      <c r="DJ8" s="69">
        <v>122.6</v>
      </c>
      <c r="DK8" s="72">
        <v>101</v>
      </c>
      <c r="DL8" s="72">
        <v>101.6</v>
      </c>
      <c r="DM8" s="72">
        <v>96.8</v>
      </c>
      <c r="DN8" s="72">
        <v>99.7</v>
      </c>
      <c r="DO8" s="72">
        <v>97.7</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124</v>
      </c>
      <c r="C10" s="79" t="s">
        <v>125</v>
      </c>
      <c r="D10" s="79" t="s">
        <v>126</v>
      </c>
      <c r="E10" s="79" t="s">
        <v>127</v>
      </c>
      <c r="F10" s="79" t="s">
        <v>128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2018-03-12T05:54:19Z</cp:lastPrinted>
  <dcterms:created xsi:type="dcterms:W3CDTF">2018-02-09T01:53:42Z</dcterms:created>
  <dcterms:modified xsi:type="dcterms:W3CDTF">2018-03-26T02:19:48Z</dcterms:modified>
  <cp:category/>
</cp:coreProperties>
</file>