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40福岡県北九州市-\"/>
    </mc:Choice>
  </mc:AlternateContent>
  <workbookProtection workbookAlgorithmName="SHA-512" workbookHashValue="5v9gKLTCyAO4Wke+yS5aQS0NS2dbh6mKQoniCO/0NSYnQJRu8NPj+KlYdKej8WGjbB1rUA8M36uyRDnZIgrG3A==" workbookSaltValue="jlmuHsG5CqD3vZDb92nfEQ==" workbookSpinCount="100000" lockStructure="1"/>
  <bookViews>
    <workbookView xWindow="240" yWindow="72" windowWidth="14940" windowHeight="786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DP7" i="5"/>
  <c r="DO7" i="5"/>
  <c r="MA31" i="4" s="1"/>
  <c r="DN7" i="5"/>
  <c r="DM7" i="5"/>
  <c r="KO31" i="4" s="1"/>
  <c r="DL7" i="5"/>
  <c r="DK7" i="5"/>
  <c r="JC31" i="4" s="1"/>
  <c r="DI7" i="5"/>
  <c r="MI78" i="4" s="1"/>
  <c r="DH7" i="5"/>
  <c r="LT78" i="4" s="1"/>
  <c r="DG7" i="5"/>
  <c r="DF7" i="5"/>
  <c r="KP78" i="4" s="1"/>
  <c r="DE7" i="5"/>
  <c r="KA78" i="4" s="1"/>
  <c r="DD7" i="5"/>
  <c r="MI77" i="4" s="1"/>
  <c r="DC7" i="5"/>
  <c r="DB7" i="5"/>
  <c r="LE77" i="4" s="1"/>
  <c r="DA7" i="5"/>
  <c r="CZ7" i="5"/>
  <c r="KA77" i="4" s="1"/>
  <c r="CN7" i="5"/>
  <c r="CM7" i="5"/>
  <c r="CV67" i="4" s="1"/>
  <c r="BZ7" i="5"/>
  <c r="MA53" i="4" s="1"/>
  <c r="BY7" i="5"/>
  <c r="LH53" i="4" s="1"/>
  <c r="BX7" i="5"/>
  <c r="BW7" i="5"/>
  <c r="JV53" i="4" s="1"/>
  <c r="BV7" i="5"/>
  <c r="JC53" i="4" s="1"/>
  <c r="BU7" i="5"/>
  <c r="BT7" i="5"/>
  <c r="BS7" i="5"/>
  <c r="BR7" i="5"/>
  <c r="BQ7" i="5"/>
  <c r="BO7" i="5"/>
  <c r="BN7" i="5"/>
  <c r="BM7" i="5"/>
  <c r="FX53" i="4" s="1"/>
  <c r="BL7" i="5"/>
  <c r="FE53" i="4" s="1"/>
  <c r="BK7" i="5"/>
  <c r="BJ7" i="5"/>
  <c r="HJ52" i="4" s="1"/>
  <c r="BI7" i="5"/>
  <c r="GQ52" i="4" s="1"/>
  <c r="BH7" i="5"/>
  <c r="FX52" i="4" s="1"/>
  <c r="BG7" i="5"/>
  <c r="FE52" i="4" s="1"/>
  <c r="BF7" i="5"/>
  <c r="EL52" i="4" s="1"/>
  <c r="BD7" i="5"/>
  <c r="BC7" i="5"/>
  <c r="BB7" i="5"/>
  <c r="BA7" i="5"/>
  <c r="AZ7" i="5"/>
  <c r="AY7" i="5"/>
  <c r="AX7" i="5"/>
  <c r="AW7" i="5"/>
  <c r="BG52" i="4" s="1"/>
  <c r="AV7" i="5"/>
  <c r="AN52" i="4" s="1"/>
  <c r="AU7" i="5"/>
  <c r="AS7" i="5"/>
  <c r="HJ32" i="4" s="1"/>
  <c r="AR7" i="5"/>
  <c r="GQ32" i="4" s="1"/>
  <c r="AQ7" i="5"/>
  <c r="FX32" i="4" s="1"/>
  <c r="AP7" i="5"/>
  <c r="AO7" i="5"/>
  <c r="EL32" i="4" s="1"/>
  <c r="AN7" i="5"/>
  <c r="AM7" i="5"/>
  <c r="GQ31" i="4" s="1"/>
  <c r="AL7" i="5"/>
  <c r="FX31" i="4" s="1"/>
  <c r="AK7" i="5"/>
  <c r="AJ7" i="5"/>
  <c r="EL31" i="4" s="1"/>
  <c r="AH7" i="5"/>
  <c r="CS32" i="4" s="1"/>
  <c r="AG7" i="5"/>
  <c r="BZ32" i="4" s="1"/>
  <c r="AF7" i="5"/>
  <c r="AE7" i="5"/>
  <c r="AN32" i="4" s="1"/>
  <c r="AD7" i="5"/>
  <c r="U32" i="4" s="1"/>
  <c r="AC7" i="5"/>
  <c r="AB7" i="5"/>
  <c r="AA7" i="5"/>
  <c r="Z7" i="5"/>
  <c r="Y7" i="5"/>
  <c r="X7" i="5"/>
  <c r="W7" i="5"/>
  <c r="V7" i="5"/>
  <c r="U7" i="5"/>
  <c r="T7" i="5"/>
  <c r="S7" i="5"/>
  <c r="HX8" i="4" s="1"/>
  <c r="R7" i="5"/>
  <c r="DU10" i="4" s="1"/>
  <c r="Q7" i="5"/>
  <c r="P7" i="5"/>
  <c r="O7" i="5"/>
  <c r="N7" i="5"/>
  <c r="M7" i="5"/>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E78" i="4"/>
  <c r="IT78" i="4"/>
  <c r="IE78" i="4"/>
  <c r="HP78" i="4"/>
  <c r="HA78" i="4"/>
  <c r="GL78" i="4"/>
  <c r="BZ78" i="4"/>
  <c r="BK78" i="4"/>
  <c r="AV78" i="4"/>
  <c r="AG78" i="4"/>
  <c r="R78" i="4"/>
  <c r="LT77" i="4"/>
  <c r="KP77" i="4"/>
  <c r="IT77" i="4"/>
  <c r="IE77" i="4"/>
  <c r="HP77" i="4"/>
  <c r="HA77" i="4"/>
  <c r="GL77" i="4"/>
  <c r="BZ77" i="4"/>
  <c r="BK77" i="4"/>
  <c r="AV77" i="4"/>
  <c r="AG77" i="4"/>
  <c r="R77" i="4"/>
  <c r="CV76" i="4"/>
  <c r="KO53" i="4"/>
  <c r="HJ53" i="4"/>
  <c r="GQ53" i="4"/>
  <c r="EL53" i="4"/>
  <c r="CS53" i="4"/>
  <c r="BZ53" i="4"/>
  <c r="BG53" i="4"/>
  <c r="AN53" i="4"/>
  <c r="U53" i="4"/>
  <c r="MA52" i="4"/>
  <c r="LH52" i="4"/>
  <c r="KO52" i="4"/>
  <c r="JV52" i="4"/>
  <c r="JC52" i="4"/>
  <c r="CS52" i="4"/>
  <c r="BZ52" i="4"/>
  <c r="U52" i="4"/>
  <c r="MA32" i="4"/>
  <c r="JV32" i="4"/>
  <c r="JC32" i="4"/>
  <c r="FE32" i="4"/>
  <c r="BG32" i="4"/>
  <c r="LH31" i="4"/>
  <c r="JV31" i="4"/>
  <c r="HJ31" i="4"/>
  <c r="FE31" i="4"/>
  <c r="CS31" i="4"/>
  <c r="BZ31" i="4"/>
  <c r="BG31" i="4"/>
  <c r="AN31" i="4"/>
  <c r="U31" i="4"/>
  <c r="LJ10" i="4"/>
  <c r="JQ10" i="4"/>
  <c r="HX10" i="4"/>
  <c r="CF10" i="4"/>
  <c r="AQ10" i="4"/>
  <c r="B10" i="4"/>
  <c r="LJ8" i="4"/>
  <c r="JQ8" i="4"/>
  <c r="DU8" i="4"/>
  <c r="MA51" i="4" l="1"/>
  <c r="MI76" i="4"/>
  <c r="HJ51" i="4"/>
  <c r="MA30" i="4"/>
  <c r="IT76" i="4"/>
  <c r="CS51" i="4"/>
  <c r="HJ30" i="4"/>
  <c r="BZ76" i="4"/>
  <c r="CS30" i="4"/>
  <c r="C11" i="5"/>
  <c r="D11" i="5"/>
  <c r="E11" i="5"/>
  <c r="B11" i="5"/>
  <c r="BK76" i="4" l="1"/>
  <c r="LH51" i="4"/>
  <c r="BZ51" i="4"/>
  <c r="LT76" i="4"/>
  <c r="GQ51" i="4"/>
  <c r="LH30" i="4"/>
  <c r="GQ30" i="4"/>
  <c r="BZ30" i="4"/>
  <c r="IE76" i="4"/>
  <c r="BG30" i="4"/>
  <c r="KO30" i="4"/>
  <c r="BG51" i="4"/>
  <c r="AV76" i="4"/>
  <c r="KO51" i="4"/>
  <c r="HP76" i="4"/>
  <c r="LE76" i="4"/>
  <c r="FX51" i="4"/>
  <c r="FX30" i="4"/>
  <c r="HA76" i="4"/>
  <c r="AN51" i="4"/>
  <c r="FE30" i="4"/>
  <c r="JV30" i="4"/>
  <c r="AN30" i="4"/>
  <c r="JV51" i="4"/>
  <c r="KP76" i="4"/>
  <c r="FE51" i="4"/>
  <c r="AG76" i="4"/>
  <c r="KA76" i="4"/>
  <c r="EL51" i="4"/>
  <c r="JC30" i="4"/>
  <c r="U30" i="4"/>
  <c r="R76"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<sst xmlns="http://schemas.openxmlformats.org/spreadsheetml/2006/main" count="286" uniqueCount="136">
  <si>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</si>
  <si>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</si>
  <si>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</si>
  <si>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</si>
  <si>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</si>
  <si>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</si>
  <si>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</si>
  <si>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</si>
  <si>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</si>
  <si>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</si>
  <si>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</si>
  <si>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</si>
  <si>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</si>
  <si>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</si>
  <si>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</si>
  <si>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</si>
  <si>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</si>
  <si>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</si>
  <si>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</si>
  <si>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</si>
  <si>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</si>
  <si>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</si>
  <si>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</si>
  <si>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</si>
  <si>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</si>
  <si>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</si>
  <si>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</si>
  <si>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</si>
  <si>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</si>
  <si>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</si>
  <si>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</si>
  <si>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</si>
  <si>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</si>
  <si>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</si>
  <si>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</si>
  <si>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</si>
  <si>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</si>
  <si>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</si>
  <si>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</si>
  <si>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</si>
  <si>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</si>
  <si>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</si>
  <si>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</si>
  <si>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</si>
  <si>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</si>
  <si>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</si>
  <si>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</si>
  <si>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</si>
  <si>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</si>
  <si>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</si>
  <si>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</si>
  <si>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</si>
  <si>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</si>
  <si>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</si>
  <si>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</si>
  <si>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</si>
  <si>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</si>
  <si>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</si>
  <si>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</si>
  <si>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</si>
  <si>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</si>
  <si>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</si>
  <si>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</si>
  <si>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</si>
  <si>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</si>
  <si>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</si>
  <si>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</si>
  <si>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</si>
  <si>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</si>
  <si>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</si>
  <si>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</si>
  <si>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</si>
  <si>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</si>
  <si>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</si>
  <si>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</si>
  <si>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</si>
  <si>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</si>
  <si>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</si>
  <si>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</si>
  <si>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</si>
  <si>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</si>
  <si>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</si>
  <si>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</si>
  <si>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</si>
  <si>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</si>
  <si>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</si>
  <si>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</si>
  <si>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</si>
  <si>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</si>
  <si>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</si>
  <si>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</si>
  <si>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</si>
  <si>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</si>
  <si>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</si>
  <si>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</si>
  <si>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</si>
  <si>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</si>
  <si>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</si>
  <si>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</si>
  <si>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</si>
  <si>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</si>
  <si>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</si>
  <si>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</si>
  <si>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</si>
  <si>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</si>
  <si>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</si>
  <si>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</si>
  <si>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</si>
  <si>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</si>
  <si>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</si>
  <si>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</si>
  <si>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</si>
  <si>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</si>
  <si>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</si>
  <si>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福岡県　北九州市</t>
  </si>
  <si>
    <t>勝山公園地下駐車場</t>
  </si>
  <si>
    <t>法非適用</t>
  </si>
  <si>
    <t>駐車場整備事業</t>
  </si>
  <si>
    <t>-</t>
  </si>
  <si>
    <t>Ａ２Ｂ２</t>
  </si>
  <si>
    <t>該当数値なし</t>
  </si>
  <si>
    <t>都市計画駐車場</t>
  </si>
  <si>
    <t>地下式</t>
  </si>
  <si>
    <t>公共施設</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</si>
  <si>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</si>
  <si>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</si>
  <si>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</si>
  <si>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</si>
  <si>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</si>
  <si>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</si>
  <si>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が100％を超えており、単年度収支が黒字であることが示されている。さらに平成26年度以降、他会計からの繰入は行っていないため、独立で採算が取れている。ＥＢＩＴＤＡが類似施設より高く収益性が高いといえる。</t>
    <rPh sb="0" eb="3">
      <t>シュウエキテキ</t>
    </rPh>
    <rPh sb="3" eb="5">
      <t>シュウシ</t>
    </rPh>
    <rPh sb="5" eb="7">
      <t>ヒリツ</t>
    </rPh>
    <rPh sb="13" eb="14">
      <t>コ</t>
    </rPh>
    <rPh sb="19" eb="22">
      <t>タンネンド</t>
    </rPh>
    <rPh sb="22" eb="24">
      <t>シュウシ</t>
    </rPh>
    <rPh sb="25" eb="27">
      <t>クロジ</t>
    </rPh>
    <rPh sb="33" eb="34">
      <t>シメ</t>
    </rPh>
    <rPh sb="43" eb="45">
      <t>ヘイセイ</t>
    </rPh>
    <rPh sb="47" eb="49">
      <t>ネンド</t>
    </rPh>
    <rPh sb="49" eb="51">
      <t>イコウ</t>
    </rPh>
    <rPh sb="52" eb="53">
      <t>タ</t>
    </rPh>
    <rPh sb="53" eb="54">
      <t>カイ</t>
    </rPh>
    <rPh sb="54" eb="55">
      <t>ケイ</t>
    </rPh>
    <rPh sb="58" eb="60">
      <t>クリイレ</t>
    </rPh>
    <rPh sb="61" eb="62">
      <t>オコナ</t>
    </rPh>
    <rPh sb="70" eb="72">
      <t>ドクリツ</t>
    </rPh>
    <rPh sb="73" eb="75">
      <t>サイサン</t>
    </rPh>
    <rPh sb="76" eb="77">
      <t>ト</t>
    </rPh>
    <rPh sb="89" eb="91">
      <t>ルイジ</t>
    </rPh>
    <rPh sb="91" eb="93">
      <t>シセツ</t>
    </rPh>
    <rPh sb="95" eb="96">
      <t>タカ</t>
    </rPh>
    <rPh sb="97" eb="99">
      <t>シュウエキ</t>
    </rPh>
    <rPh sb="99" eb="100">
      <t>セイ</t>
    </rPh>
    <rPh sb="101" eb="102">
      <t>タカ</t>
    </rPh>
    <phoneticPr fontId="6"/>
  </si>
  <si>
    <t>河川に隣接する地下駐車場であるため、今後漏水対策等必要になり、多額の設備投資見込み額が必要となってくる。</t>
    <rPh sb="0" eb="2">
      <t>カセン</t>
    </rPh>
    <rPh sb="3" eb="5">
      <t>リンセツ</t>
    </rPh>
    <rPh sb="7" eb="9">
      <t>チカ</t>
    </rPh>
    <rPh sb="9" eb="12">
      <t>チュウシャジョウ</t>
    </rPh>
    <rPh sb="18" eb="20">
      <t>コンゴ</t>
    </rPh>
    <rPh sb="20" eb="22">
      <t>ロウスイ</t>
    </rPh>
    <rPh sb="22" eb="25">
      <t>タイサクトウ</t>
    </rPh>
    <rPh sb="25" eb="27">
      <t>ヒツヨウ</t>
    </rPh>
    <rPh sb="31" eb="33">
      <t>タガク</t>
    </rPh>
    <rPh sb="34" eb="36">
      <t>セツビ</t>
    </rPh>
    <rPh sb="36" eb="38">
      <t>トウシ</t>
    </rPh>
    <rPh sb="38" eb="40">
      <t>ミコ</t>
    </rPh>
    <rPh sb="41" eb="42">
      <t>ガク</t>
    </rPh>
    <rPh sb="43" eb="45">
      <t>ヒツヨウ</t>
    </rPh>
    <phoneticPr fontId="6"/>
  </si>
  <si>
    <t>稼働率は年々減少しており、類似施設平均値より低いことから、収益的収支比率の低さは稼働率の低さが原因といえる。</t>
    <rPh sb="0" eb="2">
      <t>カドウ</t>
    </rPh>
    <rPh sb="2" eb="3">
      <t>リツ</t>
    </rPh>
    <rPh sb="4" eb="6">
      <t>ネンネン</t>
    </rPh>
    <rPh sb="6" eb="8">
      <t>ゲンショウ</t>
    </rPh>
    <rPh sb="13" eb="15">
      <t>ルイジ</t>
    </rPh>
    <rPh sb="15" eb="17">
      <t>シセツ</t>
    </rPh>
    <rPh sb="17" eb="19">
      <t>ヘイキン</t>
    </rPh>
    <rPh sb="19" eb="20">
      <t>チ</t>
    </rPh>
    <rPh sb="22" eb="23">
      <t>ヒク</t>
    </rPh>
    <phoneticPr fontId="6"/>
  </si>
  <si>
    <t>当該駐車場は、今後も公共施設の付帯駐車場として存続させる必要性がある。施設の老朽化に伴い今後大規模な修繕が必要になってくることから、長寿命化計画を策定し予算の平準化を図るとともに、今後の管理運営のあり方について検討する。</t>
    <rPh sb="7" eb="9">
      <t>コンゴ</t>
    </rPh>
    <rPh sb="10" eb="12">
      <t>コウキョウ</t>
    </rPh>
    <rPh sb="12" eb="14">
      <t>シセツ</t>
    </rPh>
    <rPh sb="15" eb="17">
      <t>フタイ</t>
    </rPh>
    <rPh sb="17" eb="19">
      <t>チュウシャ</t>
    </rPh>
    <rPh sb="19" eb="20">
      <t>ジョウ</t>
    </rPh>
    <rPh sb="23" eb="25">
      <t>ソンゾク</t>
    </rPh>
    <rPh sb="28" eb="30">
      <t>ヒツヨウ</t>
    </rPh>
    <rPh sb="30" eb="31">
      <t>セイ</t>
    </rPh>
    <rPh sb="35" eb="37">
      <t>シセツ</t>
    </rPh>
    <rPh sb="38" eb="41">
      <t>ロウキュウカ</t>
    </rPh>
    <rPh sb="42" eb="43">
      <t>トモナ</t>
    </rPh>
    <rPh sb="44" eb="46">
      <t>コンゴ</t>
    </rPh>
    <rPh sb="46" eb="49">
      <t>ダイキボ</t>
    </rPh>
    <rPh sb="50" eb="52">
      <t>シュウゼン</t>
    </rPh>
    <rPh sb="53" eb="55">
      <t>ヒツヨウ</t>
    </rPh>
    <rPh sb="66" eb="67">
      <t>チョウ</t>
    </rPh>
    <rPh sb="67" eb="69">
      <t>ジュミョウ</t>
    </rPh>
    <rPh sb="69" eb="70">
      <t>カ</t>
    </rPh>
    <rPh sb="70" eb="72">
      <t>ケイカク</t>
    </rPh>
    <rPh sb="73" eb="75">
      <t>サクテイ</t>
    </rPh>
    <rPh sb="76" eb="78">
      <t>ヨサン</t>
    </rPh>
    <rPh sb="79" eb="82">
      <t>ヘイジュンカ</t>
    </rPh>
    <rPh sb="83" eb="84">
      <t>ハカ</t>
    </rPh>
    <rPh sb="90" eb="92">
      <t>コンゴ</t>
    </rPh>
    <rPh sb="93" eb="95">
      <t>カンリ</t>
    </rPh>
    <rPh sb="95" eb="97">
      <t>ウンエイ</t>
    </rPh>
    <rPh sb="100" eb="101">
      <t>カタ</t>
    </rPh>
    <rPh sb="105" eb="107">
      <t>ケントウ</t>
    </rPh>
    <phoneticPr fontId="6"/>
  </si>
  <si>
    <t>有</t>
    <rPh sb="0" eb="1">
      <t>ア</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</si>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</sst>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47.1</c:v>
                </c:pt>
                <c:pt idx="1">
                  <c:v>86.4</c:v>
                </c:pt>
                <c:pt idx="2">
                  <c:v>266.89999999999998</c:v>
                </c:pt>
                <c:pt idx="3">
                  <c:v>288.89999999999998</c:v>
                </c:pt>
                <c:pt idx="4">
                  <c:v>155.9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70391016"/>
        <c:axId val="5982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70391016"/>
        <c:axId val="598278400"/>
      </c:lineChart>
      <c:dateAx>
        <c:axId val="270391016"/>
        <c:scaling>
          <c:orientation val="minMax"/>
        </c:scaling>
        <c:delete val="1"/>
        <c:axPos val="b"/>
        <c:numFmt formatCode="ge" sourceLinked="1"/>
        <c:majorTickMark val="none"/>
        <c:minorTickMark val="none"/>
        <c:tickLblPos val="none"/>
        <c:crossAx val="598278400"/>
        <c:crosses val="autoZero"/>
        <c:auto val="1"/>
        <c:lblOffset val="100"/>
        <c:baseTimeUnit val="years"/>
      </c:dateAx>
      <c:valAx>
        <c:axId val="59827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9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34.5</c:v>
                </c:pt>
                <c:pt idx="1">
                  <c:v>36.299999999999997</c:v>
                </c:pt>
                <c:pt idx="2">
                  <c:v>36.299999999999997</c:v>
                </c:pt>
                <c:pt idx="3">
                  <c:v>37.4</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8279184"/>
        <c:axId val="59827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8279184"/>
        <c:axId val="598279576"/>
      </c:lineChart>
      <c:dateAx>
        <c:axId val="598279184"/>
        <c:scaling>
          <c:orientation val="minMax"/>
        </c:scaling>
        <c:delete val="1"/>
        <c:axPos val="b"/>
        <c:numFmt formatCode="ge" sourceLinked="1"/>
        <c:majorTickMark val="none"/>
        <c:minorTickMark val="none"/>
        <c:tickLblPos val="none"/>
        <c:crossAx val="598279576"/>
        <c:crosses val="autoZero"/>
        <c:auto val="1"/>
        <c:lblOffset val="100"/>
        <c:baseTimeUnit val="years"/>
      </c:dateAx>
      <c:valAx>
        <c:axId val="598279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27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8280360"/>
        <c:axId val="5982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8280360"/>
        <c:axId val="598280752"/>
      </c:lineChart>
      <c:dateAx>
        <c:axId val="598280360"/>
        <c:scaling>
          <c:orientation val="minMax"/>
        </c:scaling>
        <c:delete val="1"/>
        <c:axPos val="b"/>
        <c:numFmt formatCode="ge" sourceLinked="1"/>
        <c:majorTickMark val="none"/>
        <c:minorTickMark val="none"/>
        <c:tickLblPos val="none"/>
        <c:crossAx val="598280752"/>
        <c:crosses val="autoZero"/>
        <c:auto val="1"/>
        <c:lblOffset val="100"/>
        <c:baseTimeUnit val="years"/>
      </c:dateAx>
      <c:valAx>
        <c:axId val="59828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28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8281536"/>
        <c:axId val="59828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8281536"/>
        <c:axId val="598281928"/>
      </c:lineChart>
      <c:dateAx>
        <c:axId val="598281536"/>
        <c:scaling>
          <c:orientation val="minMax"/>
        </c:scaling>
        <c:delete val="1"/>
        <c:axPos val="b"/>
        <c:numFmt formatCode="ge" sourceLinked="1"/>
        <c:majorTickMark val="none"/>
        <c:minorTickMark val="none"/>
        <c:tickLblPos val="none"/>
        <c:crossAx val="598281928"/>
        <c:crosses val="autoZero"/>
        <c:auto val="1"/>
        <c:lblOffset val="100"/>
        <c:baseTimeUnit val="years"/>
      </c:dateAx>
      <c:valAx>
        <c:axId val="59828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2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80.2</c:v>
                </c:pt>
                <c:pt idx="1">
                  <c:v>16</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09828176"/>
        <c:axId val="30982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09828176"/>
        <c:axId val="309828568"/>
      </c:lineChart>
      <c:dateAx>
        <c:axId val="309828176"/>
        <c:scaling>
          <c:orientation val="minMax"/>
        </c:scaling>
        <c:delete val="1"/>
        <c:axPos val="b"/>
        <c:numFmt formatCode="ge" sourceLinked="1"/>
        <c:majorTickMark val="none"/>
        <c:minorTickMark val="none"/>
        <c:tickLblPos val="none"/>
        <c:crossAx val="309828568"/>
        <c:crosses val="autoZero"/>
        <c:auto val="1"/>
        <c:lblOffset val="100"/>
        <c:baseTimeUnit val="years"/>
      </c:dateAx>
      <c:valAx>
        <c:axId val="30982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2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834</c:v>
                </c:pt>
                <c:pt idx="1">
                  <c:v>89</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09829352"/>
        <c:axId val="30982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09829352"/>
        <c:axId val="309829744"/>
      </c:lineChart>
      <c:dateAx>
        <c:axId val="309829352"/>
        <c:scaling>
          <c:orientation val="minMax"/>
        </c:scaling>
        <c:delete val="1"/>
        <c:axPos val="b"/>
        <c:numFmt formatCode="ge" sourceLinked="1"/>
        <c:majorTickMark val="none"/>
        <c:minorTickMark val="none"/>
        <c:tickLblPos val="none"/>
        <c:crossAx val="309829744"/>
        <c:crosses val="autoZero"/>
        <c:auto val="1"/>
        <c:lblOffset val="100"/>
        <c:baseTimeUnit val="years"/>
      </c:dateAx>
      <c:valAx>
        <c:axId val="309829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982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172.8</c:v>
                </c:pt>
                <c:pt idx="1">
                  <c:v>162.80000000000001</c:v>
                </c:pt>
                <c:pt idx="2">
                  <c:v>156.80000000000001</c:v>
                </c:pt>
                <c:pt idx="3">
                  <c:v>151.6</c:v>
                </c:pt>
                <c:pt idx="4">
                  <c:v>148.6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09830528"/>
        <c:axId val="30983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09830528"/>
        <c:axId val="309830920"/>
      </c:lineChart>
      <c:dateAx>
        <c:axId val="309830528"/>
        <c:scaling>
          <c:orientation val="minMax"/>
        </c:scaling>
        <c:delete val="1"/>
        <c:axPos val="b"/>
        <c:numFmt formatCode="ge" sourceLinked="1"/>
        <c:majorTickMark val="none"/>
        <c:minorTickMark val="none"/>
        <c:tickLblPos val="none"/>
        <c:crossAx val="309830920"/>
        <c:crosses val="autoZero"/>
        <c:auto val="1"/>
        <c:lblOffset val="100"/>
        <c:baseTimeUnit val="years"/>
      </c:dateAx>
      <c:valAx>
        <c:axId val="30983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3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67.5</c:v>
                </c:pt>
                <c:pt idx="1">
                  <c:v>57.5</c:v>
                </c:pt>
                <c:pt idx="2">
                  <c:v>62.6</c:v>
                </c:pt>
                <c:pt idx="3">
                  <c:v>68.099999999999994</c:v>
                </c:pt>
                <c:pt idx="4">
                  <c:v>61.9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9334432"/>
        <c:axId val="31933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9334432"/>
        <c:axId val="319334824"/>
      </c:lineChart>
      <c:dateAx>
        <c:axId val="319334432"/>
        <c:scaling>
          <c:orientation val="minMax"/>
        </c:scaling>
        <c:delete val="1"/>
        <c:axPos val="b"/>
        <c:numFmt formatCode="ge" sourceLinked="1"/>
        <c:majorTickMark val="none"/>
        <c:minorTickMark val="none"/>
        <c:tickLblPos val="none"/>
        <c:crossAx val="319334824"/>
        <c:crosses val="autoZero"/>
        <c:auto val="1"/>
        <c:lblOffset val="100"/>
        <c:baseTimeUnit val="years"/>
      </c:dateAx>
      <c:valAx>
        <c:axId val="31933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3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87567</c:v>
                </c:pt>
                <c:pt idx="1">
                  <c:v>75790</c:v>
                </c:pt>
                <c:pt idx="2">
                  <c:v>87377</c:v>
                </c:pt>
                <c:pt idx="3">
                  <c:v>89420</c:v>
                </c:pt>
                <c:pt idx="4">
                  <c:v>79943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9335608"/>
        <c:axId val="3193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9335608"/>
        <c:axId val="319336000"/>
      </c:lineChart>
      <c:dateAx>
        <c:axId val="319335608"/>
        <c:scaling>
          <c:orientation val="minMax"/>
        </c:scaling>
        <c:delete val="1"/>
        <c:axPos val="b"/>
        <c:numFmt formatCode="ge" sourceLinked="1"/>
        <c:majorTickMark val="none"/>
        <c:minorTickMark val="none"/>
        <c:tickLblPos val="none"/>
        <c:crossAx val="319336000"/>
        <c:crosses val="autoZero"/>
        <c:auto val="1"/>
        <c:lblOffset val="100"/>
        <c:baseTimeUnit val="years"/>
      </c:dateAx>
      <c:valAx>
        <c:axId val="31933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33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福岡県北九州市　勝山公園地下駐車場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135</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15834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47.1</v>
      </c>
      <c r="V31" s="111"/>
      <c r="W31" s="111"/>
      <c r="X31" s="111"/>
      <c r="Y31" s="111"/>
      <c r="Z31" s="111"/>
      <c r="AA31" s="111"/>
      <c r="AB31" s="111"/>
      <c r="AC31" s="111"/>
      <c r="AD31" s="111"/>
      <c r="AE31" s="111"/>
      <c r="AF31" s="111"/>
      <c r="AG31" s="111"/>
      <c r="AH31" s="111"/>
      <c r="AI31" s="111"/>
      <c r="AJ31" s="111"/>
      <c r="AK31" s="111"/>
      <c r="AL31" s="111"/>
      <c r="AM31" s="111"/>
      <c r="AN31" s="111">
        <f>データ!Z7</f>
        <v>86.4</v>
      </c>
      <c r="AO31" s="111"/>
      <c r="AP31" s="111"/>
      <c r="AQ31" s="111"/>
      <c r="AR31" s="111"/>
      <c r="AS31" s="111"/>
      <c r="AT31" s="111"/>
      <c r="AU31" s="111"/>
      <c r="AV31" s="111"/>
      <c r="AW31" s="111"/>
      <c r="AX31" s="111"/>
      <c r="AY31" s="111"/>
      <c r="AZ31" s="111"/>
      <c r="BA31" s="111"/>
      <c r="BB31" s="111"/>
      <c r="BC31" s="111"/>
      <c r="BD31" s="111"/>
      <c r="BE31" s="111"/>
      <c r="BF31" s="111"/>
      <c r="BG31" s="111">
        <f>データ!AA7</f>
        <v>266.89999999999998</v>
      </c>
      <c r="BH31" s="111"/>
      <c r="BI31" s="111"/>
      <c r="BJ31" s="111"/>
      <c r="BK31" s="111"/>
      <c r="BL31" s="111"/>
      <c r="BM31" s="111"/>
      <c r="BN31" s="111"/>
      <c r="BO31" s="111"/>
      <c r="BP31" s="111"/>
      <c r="BQ31" s="111"/>
      <c r="BR31" s="111"/>
      <c r="BS31" s="111"/>
      <c r="BT31" s="111"/>
      <c r="BU31" s="111"/>
      <c r="BV31" s="111"/>
      <c r="BW31" s="111"/>
      <c r="BX31" s="111"/>
      <c r="BY31" s="111"/>
      <c r="BZ31" s="111">
        <f>データ!AB7</f>
        <v>288.89999999999998</v>
      </c>
      <c r="CA31" s="111"/>
      <c r="CB31" s="111"/>
      <c r="CC31" s="111"/>
      <c r="CD31" s="111"/>
      <c r="CE31" s="111"/>
      <c r="CF31" s="111"/>
      <c r="CG31" s="111"/>
      <c r="CH31" s="111"/>
      <c r="CI31" s="111"/>
      <c r="CJ31" s="111"/>
      <c r="CK31" s="111"/>
      <c r="CL31" s="111"/>
      <c r="CM31" s="111"/>
      <c r="CN31" s="111"/>
      <c r="CO31" s="111"/>
      <c r="CP31" s="111"/>
      <c r="CQ31" s="111"/>
      <c r="CR31" s="111"/>
      <c r="CS31" s="111">
        <f>データ!AC7</f>
        <v>155.9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80.2</v>
      </c>
      <c r="EM31" s="111"/>
      <c r="EN31" s="111"/>
      <c r="EO31" s="111"/>
      <c r="EP31" s="111"/>
      <c r="EQ31" s="111"/>
      <c r="ER31" s="111"/>
      <c r="ES31" s="111"/>
      <c r="ET31" s="111"/>
      <c r="EU31" s="111"/>
      <c r="EV31" s="111"/>
      <c r="EW31" s="111"/>
      <c r="EX31" s="111"/>
      <c r="EY31" s="111"/>
      <c r="EZ31" s="111"/>
      <c r="FA31" s="111"/>
      <c r="FB31" s="111"/>
      <c r="FC31" s="111"/>
      <c r="FD31" s="111"/>
      <c r="FE31" s="111">
        <f>データ!AK7</f>
        <v>16</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172.8</v>
      </c>
      <c r="JD31" s="82"/>
      <c r="JE31" s="82"/>
      <c r="JF31" s="82"/>
      <c r="JG31" s="82"/>
      <c r="JH31" s="82"/>
      <c r="JI31" s="82"/>
      <c r="JJ31" s="82"/>
      <c r="JK31" s="82"/>
      <c r="JL31" s="82"/>
      <c r="JM31" s="82"/>
      <c r="JN31" s="82"/>
      <c r="JO31" s="82"/>
      <c r="JP31" s="82"/>
      <c r="JQ31" s="82"/>
      <c r="JR31" s="82"/>
      <c r="JS31" s="82"/>
      <c r="JT31" s="82"/>
      <c r="JU31" s="83"/>
      <c r="JV31" s="81">
        <f>データ!DL7</f>
        <v>162.80000000000001</v>
      </c>
      <c r="JW31" s="82"/>
      <c r="JX31" s="82"/>
      <c r="JY31" s="82"/>
      <c r="JZ31" s="82"/>
      <c r="KA31" s="82"/>
      <c r="KB31" s="82"/>
      <c r="KC31" s="82"/>
      <c r="KD31" s="82"/>
      <c r="KE31" s="82"/>
      <c r="KF31" s="82"/>
      <c r="KG31" s="82"/>
      <c r="KH31" s="82"/>
      <c r="KI31" s="82"/>
      <c r="KJ31" s="82"/>
      <c r="KK31" s="82"/>
      <c r="KL31" s="82"/>
      <c r="KM31" s="82"/>
      <c r="KN31" s="83"/>
      <c r="KO31" s="81">
        <f>データ!DM7</f>
        <v>156.80000000000001</v>
      </c>
      <c r="KP31" s="82"/>
      <c r="KQ31" s="82"/>
      <c r="KR31" s="82"/>
      <c r="KS31" s="82"/>
      <c r="KT31" s="82"/>
      <c r="KU31" s="82"/>
      <c r="KV31" s="82"/>
      <c r="KW31" s="82"/>
      <c r="KX31" s="82"/>
      <c r="KY31" s="82"/>
      <c r="KZ31" s="82"/>
      <c r="LA31" s="82"/>
      <c r="LB31" s="82"/>
      <c r="LC31" s="82"/>
      <c r="LD31" s="82"/>
      <c r="LE31" s="82"/>
      <c r="LF31" s="82"/>
      <c r="LG31" s="83"/>
      <c r="LH31" s="81">
        <f>データ!DN7</f>
        <v>151.6</v>
      </c>
      <c r="LI31" s="82"/>
      <c r="LJ31" s="82"/>
      <c r="LK31" s="82"/>
      <c r="LL31" s="82"/>
      <c r="LM31" s="82"/>
      <c r="LN31" s="82"/>
      <c r="LO31" s="82"/>
      <c r="LP31" s="82"/>
      <c r="LQ31" s="82"/>
      <c r="LR31" s="82"/>
      <c r="LS31" s="82"/>
      <c r="LT31" s="82"/>
      <c r="LU31" s="82"/>
      <c r="LV31" s="82"/>
      <c r="LW31" s="82"/>
      <c r="LX31" s="82"/>
      <c r="LY31" s="82"/>
      <c r="LZ31" s="83"/>
      <c r="MA31" s="81">
        <f>データ!DO7</f>
        <v>148.6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834</v>
      </c>
      <c r="V52" s="110"/>
      <c r="W52" s="110"/>
      <c r="X52" s="110"/>
      <c r="Y52" s="110"/>
      <c r="Z52" s="110"/>
      <c r="AA52" s="110"/>
      <c r="AB52" s="110"/>
      <c r="AC52" s="110"/>
      <c r="AD52" s="110"/>
      <c r="AE52" s="110"/>
      <c r="AF52" s="110"/>
      <c r="AG52" s="110"/>
      <c r="AH52" s="110"/>
      <c r="AI52" s="110"/>
      <c r="AJ52" s="110"/>
      <c r="AK52" s="110"/>
      <c r="AL52" s="110"/>
      <c r="AM52" s="110"/>
      <c r="AN52" s="110">
        <f>データ!AV7</f>
        <v>89</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67.5</v>
      </c>
      <c r="EM52" s="111"/>
      <c r="EN52" s="111"/>
      <c r="EO52" s="111"/>
      <c r="EP52" s="111"/>
      <c r="EQ52" s="111"/>
      <c r="ER52" s="111"/>
      <c r="ES52" s="111"/>
      <c r="ET52" s="111"/>
      <c r="EU52" s="111"/>
      <c r="EV52" s="111"/>
      <c r="EW52" s="111"/>
      <c r="EX52" s="111"/>
      <c r="EY52" s="111"/>
      <c r="EZ52" s="111"/>
      <c r="FA52" s="111"/>
      <c r="FB52" s="111"/>
      <c r="FC52" s="111"/>
      <c r="FD52" s="111"/>
      <c r="FE52" s="111">
        <f>データ!BG7</f>
        <v>57.5</v>
      </c>
      <c r="FF52" s="111"/>
      <c r="FG52" s="111"/>
      <c r="FH52" s="111"/>
      <c r="FI52" s="111"/>
      <c r="FJ52" s="111"/>
      <c r="FK52" s="111"/>
      <c r="FL52" s="111"/>
      <c r="FM52" s="111"/>
      <c r="FN52" s="111"/>
      <c r="FO52" s="111"/>
      <c r="FP52" s="111"/>
      <c r="FQ52" s="111"/>
      <c r="FR52" s="111"/>
      <c r="FS52" s="111"/>
      <c r="FT52" s="111"/>
      <c r="FU52" s="111"/>
      <c r="FV52" s="111"/>
      <c r="FW52" s="111"/>
      <c r="FX52" s="111">
        <f>データ!BH7</f>
        <v>62.6</v>
      </c>
      <c r="FY52" s="111"/>
      <c r="FZ52" s="111"/>
      <c r="GA52" s="111"/>
      <c r="GB52" s="111"/>
      <c r="GC52" s="111"/>
      <c r="GD52" s="111"/>
      <c r="GE52" s="111"/>
      <c r="GF52" s="111"/>
      <c r="GG52" s="111"/>
      <c r="GH52" s="111"/>
      <c r="GI52" s="111"/>
      <c r="GJ52" s="111"/>
      <c r="GK52" s="111"/>
      <c r="GL52" s="111"/>
      <c r="GM52" s="111"/>
      <c r="GN52" s="111"/>
      <c r="GO52" s="111"/>
      <c r="GP52" s="111"/>
      <c r="GQ52" s="111">
        <f>データ!BI7</f>
        <v>68.099999999999994</v>
      </c>
      <c r="GR52" s="111"/>
      <c r="GS52" s="111"/>
      <c r="GT52" s="111"/>
      <c r="GU52" s="111"/>
      <c r="GV52" s="111"/>
      <c r="GW52" s="111"/>
      <c r="GX52" s="111"/>
      <c r="GY52" s="111"/>
      <c r="GZ52" s="111"/>
      <c r="HA52" s="111"/>
      <c r="HB52" s="111"/>
      <c r="HC52" s="111"/>
      <c r="HD52" s="111"/>
      <c r="HE52" s="111"/>
      <c r="HF52" s="111"/>
      <c r="HG52" s="111"/>
      <c r="HH52" s="111"/>
      <c r="HI52" s="111"/>
      <c r="HJ52" s="111">
        <f>データ!BJ7</f>
        <v>61.9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87567</v>
      </c>
      <c r="JD52" s="110"/>
      <c r="JE52" s="110"/>
      <c r="JF52" s="110"/>
      <c r="JG52" s="110"/>
      <c r="JH52" s="110"/>
      <c r="JI52" s="110"/>
      <c r="JJ52" s="110"/>
      <c r="JK52" s="110"/>
      <c r="JL52" s="110"/>
      <c r="JM52" s="110"/>
      <c r="JN52" s="110"/>
      <c r="JO52" s="110"/>
      <c r="JP52" s="110"/>
      <c r="JQ52" s="110"/>
      <c r="JR52" s="110"/>
      <c r="JS52" s="110"/>
      <c r="JT52" s="110"/>
      <c r="JU52" s="110"/>
      <c r="JV52" s="110">
        <f>データ!BR7</f>
        <v>75790</v>
      </c>
      <c r="JW52" s="110"/>
      <c r="JX52" s="110"/>
      <c r="JY52" s="110"/>
      <c r="JZ52" s="110"/>
      <c r="KA52" s="110"/>
      <c r="KB52" s="110"/>
      <c r="KC52" s="110"/>
      <c r="KD52" s="110"/>
      <c r="KE52" s="110"/>
      <c r="KF52" s="110"/>
      <c r="KG52" s="110"/>
      <c r="KH52" s="110"/>
      <c r="KI52" s="110"/>
      <c r="KJ52" s="110"/>
      <c r="KK52" s="110"/>
      <c r="KL52" s="110"/>
      <c r="KM52" s="110"/>
      <c r="KN52" s="110"/>
      <c r="KO52" s="110">
        <f>データ!BS7</f>
        <v>87377</v>
      </c>
      <c r="KP52" s="110"/>
      <c r="KQ52" s="110"/>
      <c r="KR52" s="110"/>
      <c r="KS52" s="110"/>
      <c r="KT52" s="110"/>
      <c r="KU52" s="110"/>
      <c r="KV52" s="110"/>
      <c r="KW52" s="110"/>
      <c r="KX52" s="110"/>
      <c r="KY52" s="110"/>
      <c r="KZ52" s="110"/>
      <c r="LA52" s="110"/>
      <c r="LB52" s="110"/>
      <c r="LC52" s="110"/>
      <c r="LD52" s="110"/>
      <c r="LE52" s="110"/>
      <c r="LF52" s="110"/>
      <c r="LG52" s="110"/>
      <c r="LH52" s="110">
        <f>データ!BT7</f>
        <v>89420</v>
      </c>
      <c r="LI52" s="110"/>
      <c r="LJ52" s="110"/>
      <c r="LK52" s="110"/>
      <c r="LL52" s="110"/>
      <c r="LM52" s="110"/>
      <c r="LN52" s="110"/>
      <c r="LO52" s="110"/>
      <c r="LP52" s="110"/>
      <c r="LQ52" s="110"/>
      <c r="LR52" s="110"/>
      <c r="LS52" s="110"/>
      <c r="LT52" s="110"/>
      <c r="LU52" s="110"/>
      <c r="LV52" s="110"/>
      <c r="LW52" s="110"/>
      <c r="LX52" s="110"/>
      <c r="LY52" s="110"/>
      <c r="LZ52" s="110"/>
      <c r="MA52" s="110">
        <f>データ!BU7</f>
        <v>79943</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1323511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343768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34.5</v>
      </c>
      <c r="KB77" s="82"/>
      <c r="KC77" s="82"/>
      <c r="KD77" s="82"/>
      <c r="KE77" s="82"/>
      <c r="KF77" s="82"/>
      <c r="KG77" s="82"/>
      <c r="KH77" s="82"/>
      <c r="KI77" s="82"/>
      <c r="KJ77" s="82"/>
      <c r="KK77" s="82"/>
      <c r="KL77" s="82"/>
      <c r="KM77" s="82"/>
      <c r="KN77" s="82"/>
      <c r="KO77" s="83"/>
      <c r="KP77" s="81">
        <f>データ!DA7</f>
        <v>36.299999999999997</v>
      </c>
      <c r="KQ77" s="82"/>
      <c r="KR77" s="82"/>
      <c r="KS77" s="82"/>
      <c r="KT77" s="82"/>
      <c r="KU77" s="82"/>
      <c r="KV77" s="82"/>
      <c r="KW77" s="82"/>
      <c r="KX77" s="82"/>
      <c r="KY77" s="82"/>
      <c r="KZ77" s="82"/>
      <c r="LA77" s="82"/>
      <c r="LB77" s="82"/>
      <c r="LC77" s="82"/>
      <c r="LD77" s="83"/>
      <c r="LE77" s="81">
        <f>データ!DB7</f>
        <v>36.299999999999997</v>
      </c>
      <c r="LF77" s="82"/>
      <c r="LG77" s="82"/>
      <c r="LH77" s="82"/>
      <c r="LI77" s="82"/>
      <c r="LJ77" s="82"/>
      <c r="LK77" s="82"/>
      <c r="LL77" s="82"/>
      <c r="LM77" s="82"/>
      <c r="LN77" s="82"/>
      <c r="LO77" s="82"/>
      <c r="LP77" s="82"/>
      <c r="LQ77" s="82"/>
      <c r="LR77" s="82"/>
      <c r="LS77" s="83"/>
      <c r="LT77" s="81">
        <f>データ!DC7</f>
        <v>37.4</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Vs8xkRsoROzKgmp9cJbGALFCZyBsT4K0CtUKVo7ESsNnuR1aESduftkkqcTPTW8lP+3MKj7cBHor1SmtDb3oUA==" saltValue="g8xiOq+kaZcKdmFRofqFd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401005</v>
      </c>
      <c r="D6" s="61">
        <f t="shared" si="1"/>
        <v>47</v>
      </c>
      <c r="E6" s="61">
        <f t="shared" si="1"/>
        <v>14</v>
      </c>
      <c r="F6" s="61">
        <f t="shared" si="1"/>
        <v>0</v>
      </c>
      <c r="G6" s="61">
        <f t="shared" si="1"/>
        <v>4</v>
      </c>
      <c r="H6" s="61" t="str">
        <f>SUBSTITUTE(H8,"　","")</f>
        <v>福岡県北九州市</v>
      </c>
      <c r="I6" s="61" t="str">
        <f t="shared" si="1"/>
        <v>勝山公園地下駐車場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24</v>
      </c>
      <c r="S6" s="63" t="str">
        <f t="shared" si="1"/>
        <v>公共施設</v>
      </c>
      <c r="T6" s="63" t="str">
        <f t="shared" si="1"/>
        <v>有</v>
      </c>
      <c r="U6" s="64">
        <f t="shared" si="1"/>
        <v>15834</v>
      </c>
      <c r="V6" s="64">
        <f t="shared" si="1"/>
        <v>500</v>
      </c>
      <c r="W6" s="64">
        <f t="shared" si="1"/>
        <v>300</v>
      </c>
      <c r="X6" s="63" t="str">
        <f t="shared" si="1"/>
        <v>代行制</v>
      </c>
      <c r="Y6" s="65">
        <f>IF(Y8="-",NA(),Y8)</f>
        <v>47.1</v>
      </c>
      <c r="Z6" s="65">
        <f t="shared" ref="Z6:AH6" si="2">IF(Z8="-",NA(),Z8)</f>
        <v>86.4</v>
      </c>
      <c r="AA6" s="65">
        <f t="shared" si="2"/>
        <v>266.89999999999998</v>
      </c>
      <c r="AB6" s="65">
        <f t="shared" si="2"/>
        <v>288.89999999999998</v>
      </c>
      <c r="AC6" s="65">
        <f t="shared" si="2"/>
        <v>155.9</v>
      </c>
      <c r="AD6" s="65">
        <f t="shared" si="2"/>
        <v>106.2</v>
      </c>
      <c r="AE6" s="65">
        <f t="shared" si="2"/>
        <v>108.7</v>
      </c>
      <c r="AF6" s="65">
        <f t="shared" si="2"/>
        <v>121</v>
      </c>
      <c r="AG6" s="65">
        <f t="shared" si="2"/>
        <v>123.7</v>
      </c>
      <c r="AH6" s="65">
        <f t="shared" si="2"/>
        <v>126</v>
      </c>
      <c r="AI6" s="62" t="str">
        <f>IF(AI8="-","",IF(AI8="-","【-】","【"&amp;SUBSTITUTE(TEXT(AI8,"#,##0.0"),"-","△")&amp;"】"))</f>
        <v>【275.4】</v>
      </c>
      <c r="AJ6" s="65">
        <f>IF(AJ8="-",NA(),AJ8)</f>
        <v>80.2</v>
      </c>
      <c r="AK6" s="65">
        <f t="shared" ref="AK6:AS6" si="3">IF(AK8="-",NA(),AK8)</f>
        <v>16</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834</v>
      </c>
      <c r="AV6" s="66">
        <f t="shared" ref="AV6:BD6" si="4">IF(AV8="-",NA(),AV8)</f>
        <v>89</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67.5</v>
      </c>
      <c r="BG6" s="65">
        <f t="shared" ref="BG6:BO6" si="5">IF(BG8="-",NA(),BG8)</f>
        <v>57.5</v>
      </c>
      <c r="BH6" s="65">
        <f t="shared" si="5"/>
        <v>62.6</v>
      </c>
      <c r="BI6" s="65">
        <f t="shared" si="5"/>
        <v>68.099999999999994</v>
      </c>
      <c r="BJ6" s="65">
        <f t="shared" si="5"/>
        <v>61.9</v>
      </c>
      <c r="BK6" s="65">
        <f t="shared" si="5"/>
        <v>13.1</v>
      </c>
      <c r="BL6" s="65">
        <f t="shared" si="5"/>
        <v>15.5</v>
      </c>
      <c r="BM6" s="65">
        <f t="shared" si="5"/>
        <v>12.9</v>
      </c>
      <c r="BN6" s="65">
        <f t="shared" si="5"/>
        <v>10.6</v>
      </c>
      <c r="BO6" s="65">
        <f t="shared" si="5"/>
        <v>13.9</v>
      </c>
      <c r="BP6" s="62" t="str">
        <f>IF(BP8="-","",IF(BP8="-","【-】","【"&amp;SUBSTITUTE(TEXT(BP8,"#,##0.0"),"-","△")&amp;"】"))</f>
        <v>【45.2】</v>
      </c>
      <c r="BQ6" s="66">
        <f>IF(BQ8="-",NA(),BQ8)</f>
        <v>87567</v>
      </c>
      <c r="BR6" s="66">
        <f t="shared" ref="BR6:BZ6" si="6">IF(BR8="-",NA(),BR8)</f>
        <v>75790</v>
      </c>
      <c r="BS6" s="66">
        <f t="shared" si="6"/>
        <v>87377</v>
      </c>
      <c r="BT6" s="66">
        <f t="shared" si="6"/>
        <v>89420</v>
      </c>
      <c r="BU6" s="66">
        <f t="shared" si="6"/>
        <v>79943</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CM8</f>
        <v>1323511</v>
      </c>
      <c r="CN6" s="64">
        <f>CN8</f>
        <v>343768</v>
      </c>
      <c r="CO6" s="65"/>
      <c r="CP6" s="65"/>
      <c r="CQ6" s="65"/>
      <c r="CR6" s="65"/>
      <c r="CS6" s="65"/>
      <c r="CT6" s="65"/>
      <c r="CU6" s="65"/>
      <c r="CV6" s="65"/>
      <c r="CW6" s="65"/>
      <c r="CX6" s="65"/>
      <c r="CY6" s="62" t="s">
        <v>110</v>
      </c>
      <c r="CZ6" s="65">
        <f>IF(CZ8="-",NA(),CZ8)</f>
        <v>34.5</v>
      </c>
      <c r="DA6" s="65">
        <f t="shared" ref="DA6:DI6" si="7">IF(DA8="-",NA(),DA8)</f>
        <v>36.299999999999997</v>
      </c>
      <c r="DB6" s="65">
        <f t="shared" si="7"/>
        <v>36.299999999999997</v>
      </c>
      <c r="DC6" s="65">
        <f t="shared" si="7"/>
        <v>37.4</v>
      </c>
      <c r="DD6" s="65">
        <f t="shared" si="7"/>
        <v>0</v>
      </c>
      <c r="DE6" s="65">
        <f t="shared" si="7"/>
        <v>329.2</v>
      </c>
      <c r="DF6" s="65">
        <f t="shared" si="7"/>
        <v>205.4</v>
      </c>
      <c r="DG6" s="65">
        <f t="shared" si="7"/>
        <v>155</v>
      </c>
      <c r="DH6" s="65">
        <f t="shared" si="7"/>
        <v>181.2</v>
      </c>
      <c r="DI6" s="65">
        <f t="shared" si="7"/>
        <v>152.4</v>
      </c>
      <c r="DJ6" s="62" t="str">
        <f>IF(DJ8="-","",IF(DJ8="-","【-】","【"&amp;SUBSTITUTE(TEXT(DJ8,"#,##0.0"),"-","△")&amp;"】"))</f>
        <v>【122.6】</v>
      </c>
      <c r="DK6" s="65">
        <f>IF(DK8="-",NA(),DK8)</f>
        <v>172.8</v>
      </c>
      <c r="DL6" s="65">
        <f t="shared" ref="DL6:DT6" si="8">IF(DL8="-",NA(),DL8)</f>
        <v>162.80000000000001</v>
      </c>
      <c r="DM6" s="65">
        <f t="shared" si="8"/>
        <v>156.80000000000001</v>
      </c>
      <c r="DN6" s="65">
        <f t="shared" si="8"/>
        <v>151.6</v>
      </c>
      <c r="DO6" s="65">
        <f t="shared" si="8"/>
        <v>148.6</v>
      </c>
      <c r="DP6" s="65">
        <f t="shared" si="8"/>
        <v>166.9</v>
      </c>
      <c r="DQ6" s="65">
        <f t="shared" si="8"/>
        <v>166.3</v>
      </c>
      <c r="DR6" s="65">
        <f t="shared" si="8"/>
        <v>161.9</v>
      </c>
      <c r="DS6" s="65">
        <f t="shared" si="8"/>
        <v>162.80000000000001</v>
      </c>
      <c r="DT6" s="65">
        <f t="shared" si="8"/>
        <v>162.19999999999999</v>
      </c>
      <c r="DU6" s="62" t="str">
        <f>IF(DU8="-","",IF(DU8="-","【-】","【"&amp;SUBSTITUTE(TEXT(DU8,"#,##0.0"),"-","△")&amp;"】"))</f>
        <v>【194.5】</v>
      </c>
    </row>
    <row r="7" spans="1:125" s="67" customFormat="1">
      <c r="A7" s="50" t="s">
        <v>111</v>
      </c>
      <c r="B7" s="61">
        <f t="shared" ref="B7:X7" si="9">B8</f>
        <v>2016</v>
      </c>
      <c r="C7" s="61">
        <f t="shared" si="9"/>
        <v>401005</v>
      </c>
      <c r="D7" s="61">
        <f t="shared" si="9"/>
        <v>47</v>
      </c>
      <c r="E7" s="61">
        <f t="shared" si="9"/>
        <v>14</v>
      </c>
      <c r="F7" s="61">
        <f t="shared" si="9"/>
        <v>0</v>
      </c>
      <c r="G7" s="61">
        <f t="shared" si="9"/>
        <v>4</v>
      </c>
      <c r="H7" s="61" t="str">
        <f t="shared" si="9"/>
        <v>福岡県　北九州市</v>
      </c>
      <c r="I7" s="61" t="str">
        <f t="shared" si="9"/>
        <v>勝山公園地下駐車場</v>
      </c>
      <c r="J7" s="61" t="str">
        <f t="shared" si="9"/>
        <v>法非適用</v>
      </c>
      <c r="K7" s="61" t="str">
        <f t="shared" si="9"/>
        <v>駐車場整備事業</v>
      </c>
      <c r="L7" s="61" t="str">
        <f t="shared" si="9"/>
        <v>-</v>
      </c>
      <c r="M7" s="61" t="str">
        <f t="shared" si="9"/>
        <v>Ａ２Ｂ２</v>
      </c>
      <c r="N7" s="61">
        <f t="shared" si="9"/>
        <v>0</v>
      </c>
      <c r="O7" s="62" t="str">
        <f t="shared" si="9"/>
        <v>該当数値なし</v>
      </c>
      <c r="P7" s="63" t="str">
        <f t="shared" si="9"/>
        <v>都市計画駐車場</v>
      </c>
      <c r="Q7" s="63" t="str">
        <f t="shared" si="9"/>
        <v>地下式</v>
      </c>
      <c r="R7" s="64">
        <f t="shared" si="9"/>
        <v>24</v>
      </c>
      <c r="S7" s="63" t="str">
        <f t="shared" si="9"/>
        <v>公共施設</v>
      </c>
      <c r="T7" s="63" t="str">
        <f t="shared" si="9"/>
        <v>有</v>
      </c>
      <c r="U7" s="64">
        <f t="shared" si="9"/>
        <v>15834</v>
      </c>
      <c r="V7" s="64">
        <f t="shared" si="9"/>
        <v>500</v>
      </c>
      <c r="W7" s="64">
        <f t="shared" si="9"/>
        <v>300</v>
      </c>
      <c r="X7" s="63" t="str">
        <f t="shared" si="9"/>
        <v>代行制</v>
      </c>
      <c r="Y7" s="65">
        <f>Y8</f>
        <v>47.1</v>
      </c>
      <c r="Z7" s="65">
        <f t="shared" ref="Z7:AH7" si="10">Z8</f>
        <v>86.4</v>
      </c>
      <c r="AA7" s="65">
        <f t="shared" si="10"/>
        <v>266.89999999999998</v>
      </c>
      <c r="AB7" s="65">
        <f t="shared" si="10"/>
        <v>288.89999999999998</v>
      </c>
      <c r="AC7" s="65">
        <f t="shared" si="10"/>
        <v>155.9</v>
      </c>
      <c r="AD7" s="65">
        <f t="shared" si="10"/>
        <v>106.2</v>
      </c>
      <c r="AE7" s="65">
        <f t="shared" si="10"/>
        <v>108.7</v>
      </c>
      <c r="AF7" s="65">
        <f t="shared" si="10"/>
        <v>121</v>
      </c>
      <c r="AG7" s="65">
        <f t="shared" si="10"/>
        <v>123.7</v>
      </c>
      <c r="AH7" s="65">
        <f t="shared" si="10"/>
        <v>126</v>
      </c>
      <c r="AI7" s="62"/>
      <c r="AJ7" s="65">
        <f>AJ8</f>
        <v>80.2</v>
      </c>
      <c r="AK7" s="65">
        <f t="shared" ref="AK7:AS7" si="11">AK8</f>
        <v>16</v>
      </c>
      <c r="AL7" s="65">
        <f t="shared" si="11"/>
        <v>0</v>
      </c>
      <c r="AM7" s="65">
        <f t="shared" si="11"/>
        <v>0</v>
      </c>
      <c r="AN7" s="65">
        <f t="shared" si="11"/>
        <v>0</v>
      </c>
      <c r="AO7" s="65">
        <f t="shared" si="11"/>
        <v>23.3</v>
      </c>
      <c r="AP7" s="65">
        <f t="shared" si="11"/>
        <v>19.5</v>
      </c>
      <c r="AQ7" s="65">
        <f t="shared" si="11"/>
        <v>15.7</v>
      </c>
      <c r="AR7" s="65">
        <f t="shared" si="11"/>
        <v>13.8</v>
      </c>
      <c r="AS7" s="65">
        <f t="shared" si="11"/>
        <v>12.6</v>
      </c>
      <c r="AT7" s="62"/>
      <c r="AU7" s="66">
        <f>AU8</f>
        <v>834</v>
      </c>
      <c r="AV7" s="66">
        <f t="shared" ref="AV7:BD7" si="12">AV8</f>
        <v>89</v>
      </c>
      <c r="AW7" s="66">
        <f t="shared" si="12"/>
        <v>0</v>
      </c>
      <c r="AX7" s="66">
        <f t="shared" si="12"/>
        <v>0</v>
      </c>
      <c r="AY7" s="66">
        <f t="shared" si="12"/>
        <v>0</v>
      </c>
      <c r="AZ7" s="66">
        <f t="shared" si="12"/>
        <v>526</v>
      </c>
      <c r="BA7" s="66">
        <f t="shared" si="12"/>
        <v>437</v>
      </c>
      <c r="BB7" s="66">
        <f t="shared" si="12"/>
        <v>350</v>
      </c>
      <c r="BC7" s="66">
        <f t="shared" si="12"/>
        <v>309</v>
      </c>
      <c r="BD7" s="66">
        <f t="shared" si="12"/>
        <v>268</v>
      </c>
      <c r="BE7" s="64"/>
      <c r="BF7" s="65">
        <f>BF8</f>
        <v>67.5</v>
      </c>
      <c r="BG7" s="65">
        <f t="shared" ref="BG7:BO7" si="13">BG8</f>
        <v>57.5</v>
      </c>
      <c r="BH7" s="65">
        <f t="shared" si="13"/>
        <v>62.6</v>
      </c>
      <c r="BI7" s="65">
        <f t="shared" si="13"/>
        <v>68.099999999999994</v>
      </c>
      <c r="BJ7" s="65">
        <f t="shared" si="13"/>
        <v>61.9</v>
      </c>
      <c r="BK7" s="65">
        <f t="shared" si="13"/>
        <v>13.1</v>
      </c>
      <c r="BL7" s="65">
        <f t="shared" si="13"/>
        <v>15.5</v>
      </c>
      <c r="BM7" s="65">
        <f t="shared" si="13"/>
        <v>12.9</v>
      </c>
      <c r="BN7" s="65">
        <f t="shared" si="13"/>
        <v>10.6</v>
      </c>
      <c r="BO7" s="65">
        <f t="shared" si="13"/>
        <v>13.9</v>
      </c>
      <c r="BP7" s="62"/>
      <c r="BQ7" s="66">
        <f>BQ8</f>
        <v>87567</v>
      </c>
      <c r="BR7" s="66">
        <f t="shared" ref="BR7:BZ7" si="14">BR8</f>
        <v>75790</v>
      </c>
      <c r="BS7" s="66">
        <f t="shared" si="14"/>
        <v>87377</v>
      </c>
      <c r="BT7" s="66">
        <f t="shared" si="14"/>
        <v>89420</v>
      </c>
      <c r="BU7" s="66">
        <f t="shared" si="14"/>
        <v>79943</v>
      </c>
      <c r="BV7" s="66">
        <f t="shared" si="14"/>
        <v>12369</v>
      </c>
      <c r="BW7" s="66">
        <f t="shared" si="14"/>
        <v>12227</v>
      </c>
      <c r="BX7" s="66">
        <f t="shared" si="14"/>
        <v>11248</v>
      </c>
      <c r="BY7" s="66">
        <f t="shared" si="14"/>
        <v>13697</v>
      </c>
      <c r="BZ7" s="66">
        <f t="shared" si="14"/>
        <v>15586</v>
      </c>
      <c r="CA7" s="64"/>
      <c r="CB7" s="65" t="s">
        <v>112</v>
      </c>
      <c r="CC7" s="65" t="s">
        <v>112</v>
      </c>
      <c r="CD7" s="65" t="s">
        <v>112</v>
      </c>
      <c r="CE7" s="65" t="s">
        <v>112</v>
      </c>
      <c r="CF7" s="65" t="s">
        <v>112</v>
      </c>
      <c r="CG7" s="65" t="s">
        <v>112</v>
      </c>
      <c r="CH7" s="65" t="s">
        <v>112</v>
      </c>
      <c r="CI7" s="65" t="s">
        <v>112</v>
      </c>
      <c r="CJ7" s="65" t="s">
        <v>112</v>
      </c>
      <c r="CK7" s="65" t="s">
        <v>113</v>
      </c>
      <c r="CL7" s="62"/>
      <c r="CM7" s="64">
        <f>CM8</f>
        <v>1323511</v>
      </c>
      <c r="CN7" s="64">
        <f>CN8</f>
        <v>343768</v>
      </c>
      <c r="CO7" s="65" t="s">
        <v>112</v>
      </c>
      <c r="CP7" s="65" t="s">
        <v>112</v>
      </c>
      <c r="CQ7" s="65" t="s">
        <v>112</v>
      </c>
      <c r="CR7" s="65" t="s">
        <v>112</v>
      </c>
      <c r="CS7" s="65" t="s">
        <v>112</v>
      </c>
      <c r="CT7" s="65" t="s">
        <v>112</v>
      </c>
      <c r="CU7" s="65" t="s">
        <v>112</v>
      </c>
      <c r="CV7" s="65" t="s">
        <v>112</v>
      </c>
      <c r="CW7" s="65" t="s">
        <v>112</v>
      </c>
      <c r="CX7" s="65" t="s">
        <v>110</v>
      </c>
      <c r="CY7" s="62"/>
      <c r="CZ7" s="65">
        <f>CZ8</f>
        <v>34.5</v>
      </c>
      <c r="DA7" s="65">
        <f t="shared" ref="DA7:DI7" si="15">DA8</f>
        <v>36.299999999999997</v>
      </c>
      <c r="DB7" s="65">
        <f t="shared" si="15"/>
        <v>36.299999999999997</v>
      </c>
      <c r="DC7" s="65">
        <f t="shared" si="15"/>
        <v>37.4</v>
      </c>
      <c r="DD7" s="65">
        <f t="shared" si="15"/>
        <v>0</v>
      </c>
      <c r="DE7" s="65">
        <f t="shared" si="15"/>
        <v>329.2</v>
      </c>
      <c r="DF7" s="65">
        <f t="shared" si="15"/>
        <v>205.4</v>
      </c>
      <c r="DG7" s="65">
        <f t="shared" si="15"/>
        <v>155</v>
      </c>
      <c r="DH7" s="65">
        <f t="shared" si="15"/>
        <v>181.2</v>
      </c>
      <c r="DI7" s="65">
        <f t="shared" si="15"/>
        <v>152.4</v>
      </c>
      <c r="DJ7" s="62"/>
      <c r="DK7" s="65">
        <f>DK8</f>
        <v>172.8</v>
      </c>
      <c r="DL7" s="65">
        <f t="shared" ref="DL7:DT7" si="16">DL8</f>
        <v>162.80000000000001</v>
      </c>
      <c r="DM7" s="65">
        <f t="shared" si="16"/>
        <v>156.80000000000001</v>
      </c>
      <c r="DN7" s="65">
        <f t="shared" si="16"/>
        <v>151.6</v>
      </c>
      <c r="DO7" s="65">
        <f t="shared" si="16"/>
        <v>148.6</v>
      </c>
      <c r="DP7" s="65">
        <f t="shared" si="16"/>
        <v>166.9</v>
      </c>
      <c r="DQ7" s="65">
        <f t="shared" si="16"/>
        <v>166.3</v>
      </c>
      <c r="DR7" s="65">
        <f t="shared" si="16"/>
        <v>161.9</v>
      </c>
      <c r="DS7" s="65">
        <f t="shared" si="16"/>
        <v>162.80000000000001</v>
      </c>
      <c r="DT7" s="65">
        <f t="shared" si="16"/>
        <v>162.19999999999999</v>
      </c>
      <c r="DU7" s="62"/>
    </row>
    <row r="8" spans="1:125" s="67" customFormat="1">
      <c r="A8" s="50"/>
      <c r="B8" s="68">
        <v>2016</v>
      </c>
      <c r="C8" s="68">
        <v>401005</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24</v>
      </c>
      <c r="S8" s="70" t="s">
        <v>123</v>
      </c>
      <c r="T8" s="70" t="s">
        <v>134</v>
      </c>
      <c r="U8" s="71">
        <v>15834</v>
      </c>
      <c r="V8" s="71">
        <v>500</v>
      </c>
      <c r="W8" s="71">
        <v>300</v>
      </c>
      <c r="X8" s="70" t="s">
        <v>124</v>
      </c>
      <c r="Y8" s="72">
        <v>47.1</v>
      </c>
      <c r="Z8" s="72">
        <v>86.4</v>
      </c>
      <c r="AA8" s="72">
        <v>266.89999999999998</v>
      </c>
      <c r="AB8" s="72">
        <v>288.89999999999998</v>
      </c>
      <c r="AC8" s="72">
        <v>155.9</v>
      </c>
      <c r="AD8" s="72">
        <v>106.2</v>
      </c>
      <c r="AE8" s="72">
        <v>108.7</v>
      </c>
      <c r="AF8" s="72">
        <v>121</v>
      </c>
      <c r="AG8" s="72">
        <v>123.7</v>
      </c>
      <c r="AH8" s="72">
        <v>126</v>
      </c>
      <c r="AI8" s="69">
        <v>275.39999999999998</v>
      </c>
      <c r="AJ8" s="72">
        <v>80.2</v>
      </c>
      <c r="AK8" s="72">
        <v>16</v>
      </c>
      <c r="AL8" s="72">
        <v>0</v>
      </c>
      <c r="AM8" s="72">
        <v>0</v>
      </c>
      <c r="AN8" s="72">
        <v>0</v>
      </c>
      <c r="AO8" s="72">
        <v>23.3</v>
      </c>
      <c r="AP8" s="72">
        <v>19.5</v>
      </c>
      <c r="AQ8" s="72">
        <v>15.7</v>
      </c>
      <c r="AR8" s="72">
        <v>13.8</v>
      </c>
      <c r="AS8" s="72">
        <v>12.6</v>
      </c>
      <c r="AT8" s="69">
        <v>13.3</v>
      </c>
      <c r="AU8" s="73">
        <v>834</v>
      </c>
      <c r="AV8" s="73">
        <v>89</v>
      </c>
      <c r="AW8" s="73">
        <v>0</v>
      </c>
      <c r="AX8" s="73">
        <v>0</v>
      </c>
      <c r="AY8" s="73">
        <v>0</v>
      </c>
      <c r="AZ8" s="73">
        <v>526</v>
      </c>
      <c r="BA8" s="73">
        <v>437</v>
      </c>
      <c r="BB8" s="73">
        <v>350</v>
      </c>
      <c r="BC8" s="73">
        <v>309</v>
      </c>
      <c r="BD8" s="73">
        <v>268</v>
      </c>
      <c r="BE8" s="73">
        <v>140</v>
      </c>
      <c r="BF8" s="72">
        <v>67.5</v>
      </c>
      <c r="BG8" s="72">
        <v>57.5</v>
      </c>
      <c r="BH8" s="72">
        <v>62.6</v>
      </c>
      <c r="BI8" s="72">
        <v>68.099999999999994</v>
      </c>
      <c r="BJ8" s="72">
        <v>61.9</v>
      </c>
      <c r="BK8" s="72">
        <v>13.1</v>
      </c>
      <c r="BL8" s="72">
        <v>15.5</v>
      </c>
      <c r="BM8" s="72">
        <v>12.9</v>
      </c>
      <c r="BN8" s="72">
        <v>10.6</v>
      </c>
      <c r="BO8" s="72">
        <v>13.9</v>
      </c>
      <c r="BP8" s="69">
        <v>45.2</v>
      </c>
      <c r="BQ8" s="73">
        <v>87567</v>
      </c>
      <c r="BR8" s="73">
        <v>75790</v>
      </c>
      <c r="BS8" s="73">
        <v>87377</v>
      </c>
      <c r="BT8" s="74">
        <v>89420</v>
      </c>
      <c r="BU8" s="74">
        <v>79943</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1323511</v>
      </c>
      <c r="CN8" s="71">
        <v>343768</v>
      </c>
      <c r="CO8" s="72" t="s">
        <v>118</v>
      </c>
      <c r="CP8" s="72" t="s">
        <v>118</v>
      </c>
      <c r="CQ8" s="72" t="s">
        <v>118</v>
      </c>
      <c r="CR8" s="72" t="s">
        <v>118</v>
      </c>
      <c r="CS8" s="72" t="s">
        <v>118</v>
      </c>
      <c r="CT8" s="72" t="s">
        <v>118</v>
      </c>
      <c r="CU8" s="72" t="s">
        <v>118</v>
      </c>
      <c r="CV8" s="72" t="s">
        <v>118</v>
      </c>
      <c r="CW8" s="72" t="s">
        <v>118</v>
      </c>
      <c r="CX8" s="72" t="s">
        <v>118</v>
      </c>
      <c r="CY8" s="69" t="s">
        <v>118</v>
      </c>
      <c r="CZ8" s="72">
        <v>34.5</v>
      </c>
      <c r="DA8" s="72">
        <v>36.299999999999997</v>
      </c>
      <c r="DB8" s="72">
        <v>36.299999999999997</v>
      </c>
      <c r="DC8" s="72">
        <v>37.4</v>
      </c>
      <c r="DD8" s="72">
        <v>0</v>
      </c>
      <c r="DE8" s="72">
        <v>329.2</v>
      </c>
      <c r="DF8" s="72">
        <v>205.4</v>
      </c>
      <c r="DG8" s="72">
        <v>155</v>
      </c>
      <c r="DH8" s="72">
        <v>181.2</v>
      </c>
      <c r="DI8" s="72">
        <v>152.4</v>
      </c>
      <c r="DJ8" s="69">
        <v>122.6</v>
      </c>
      <c r="DK8" s="72">
        <v>172.8</v>
      </c>
      <c r="DL8" s="72">
        <v>162.80000000000001</v>
      </c>
      <c r="DM8" s="72">
        <v>156.80000000000001</v>
      </c>
      <c r="DN8" s="72">
        <v>151.6</v>
      </c>
      <c r="DO8" s="72">
        <v>148.6</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2018-03-12T06:08:38Z</cp:lastPrinted>
  <dcterms:created xsi:type="dcterms:W3CDTF">2018-02-09T01:53:44Z</dcterms:created>
  <dcterms:modified xsi:type="dcterms:W3CDTF">2018-03-26T02:20:13Z</dcterms:modified>
  <cp:category/>
</cp:coreProperties>
</file>