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40福岡県北九州市-\"/>
    </mc:Choice>
  </mc:AlternateContent>
  <workbookProtection workbookAlgorithmName="SHA-512" workbookHashValue="0EoLRn81F6tFcasIdt/a3+IV6MolKnrjMBzHtYRpTzJQO/cXSyx28W3/YcBvCBUzCV/ipYFTQP/AakCQRmlHmA==" workbookSaltValue="9v8jvxFOERVYeNpzGwRCRw==" workbookSpinCount="100000" lockStructure="1"/>
  <bookViews>
    <workbookView xWindow="240" yWindow="96" windowWidth="14940" windowHeight="7848"/>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GQ52" i="4" s="1"/>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U53" i="4"/>
  <c r="MA52" i="4"/>
  <c r="LH52" i="4"/>
  <c r="KO52" i="4"/>
  <c r="JV52" i="4"/>
  <c r="JC52" i="4"/>
  <c r="HJ52" i="4"/>
  <c r="FX52" i="4"/>
  <c r="FE52" i="4"/>
  <c r="EL52" i="4"/>
  <c r="CS52" i="4"/>
  <c r="BZ52" i="4"/>
  <c r="BG52" i="4"/>
  <c r="U52"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LJ10" i="4"/>
  <c r="JQ10" i="4"/>
  <c r="DU10" i="4"/>
  <c r="CF10" i="4"/>
  <c r="AQ10" i="4"/>
  <c r="B10" i="4"/>
  <c r="LJ8" i="4"/>
  <c r="JQ8" i="4"/>
  <c r="HX8" i="4"/>
  <c r="DU8" i="4"/>
  <c r="CF8" i="4"/>
  <c r="AQ8" i="4"/>
  <c r="C11" i="5" l="1"/>
  <c r="AN51" i="4" s="1"/>
  <c r="BZ76" i="4"/>
  <c r="MA51" i="4"/>
  <c r="CS30" i="4"/>
  <c r="MI76" i="4"/>
  <c r="HJ51" i="4"/>
  <c r="MA30" i="4"/>
  <c r="IT76" i="4"/>
  <c r="CS51" i="4"/>
  <c r="HJ30" i="4"/>
  <c r="D11" i="5"/>
  <c r="FE30" i="4"/>
  <c r="E11" i="5"/>
  <c r="B11" i="5"/>
  <c r="AN30" i="4" l="1"/>
  <c r="HA76" i="4"/>
  <c r="KP76" i="4"/>
  <c r="FE51" i="4"/>
  <c r="AG76" i="4"/>
  <c r="JV51" i="4"/>
  <c r="JV30" i="4"/>
  <c r="R76" i="4"/>
  <c r="JC51" i="4"/>
  <c r="KA76" i="4"/>
  <c r="EL51" i="4"/>
  <c r="JC30" i="4"/>
  <c r="GL76" i="4"/>
  <c r="U51" i="4"/>
  <c r="EL30" i="4"/>
  <c r="U30" i="4"/>
  <c r="HP76" i="4"/>
  <c r="BG51" i="4"/>
  <c r="FX30" i="4"/>
  <c r="LE76" i="4"/>
  <c r="FX51" i="4"/>
  <c r="KO30" i="4"/>
  <c r="BG30" i="4"/>
  <c r="AV76" i="4"/>
  <c r="KO51" i="4"/>
  <c r="BZ30" i="4"/>
  <c r="BK76" i="4"/>
  <c r="LH51" i="4"/>
  <c r="IE76" i="4"/>
  <c r="BZ51" i="4"/>
  <c r="GQ30" i="4"/>
  <c r="LT76" i="4"/>
  <c r="GQ51" i="4"/>
  <c r="LH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<sst xmlns="http://schemas.openxmlformats.org/spreadsheetml/2006/main" count="286" uniqueCount="136">
  <si>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</si>
  <si>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</si>
  <si>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</si>
  <si>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</si>
  <si>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</si>
  <si>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</si>
  <si>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</si>
  <si>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</si>
  <si>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</si>
  <si>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</si>
  <si>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</si>
  <si>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</si>
  <si>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</si>
  <si>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</si>
  <si>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</si>
  <si>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</si>
  <si>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</si>
  <si>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</si>
  <si>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</si>
  <si>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</si>
  <si>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</si>
  <si>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</si>
  <si>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</si>
  <si>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</si>
  <si>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</si>
  <si>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</si>
  <si>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</si>
  <si>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</si>
  <si>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</si>
  <si>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</si>
  <si>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</si>
  <si>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</si>
  <si>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</si>
  <si>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</si>
  <si>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</si>
  <si>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</si>
  <si>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</si>
  <si>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</si>
  <si>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</si>
  <si>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</si>
  <si>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</si>
  <si>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</si>
  <si>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</si>
  <si>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</si>
  <si>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</si>
  <si>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</si>
  <si>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</si>
  <si>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</si>
  <si>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</si>
  <si>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</si>
  <si>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</si>
  <si>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</si>
  <si>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</si>
  <si>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</si>
  <si>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</si>
  <si>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</si>
  <si>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</si>
  <si>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</si>
  <si>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</si>
  <si>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</si>
  <si>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</si>
  <si>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</si>
  <si>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</si>
  <si>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</si>
  <si>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</si>
  <si>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</si>
  <si>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</si>
  <si>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</si>
  <si>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</si>
  <si>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</si>
  <si>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</si>
  <si>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</si>
  <si>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</si>
  <si>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</si>
  <si>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</si>
  <si>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</si>
  <si>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</si>
  <si>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</si>
  <si>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</si>
  <si>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</si>
  <si>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</si>
  <si>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</si>
  <si>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</si>
  <si>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</si>
  <si>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</si>
  <si>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</si>
  <si>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</si>
  <si>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</si>
  <si>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</si>
  <si>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</si>
  <si>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</si>
  <si>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</si>
  <si>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</si>
  <si>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</si>
  <si>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</si>
  <si>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</si>
  <si>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</si>
  <si>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</si>
  <si>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</si>
  <si>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</si>
  <si>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</si>
  <si>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</si>
  <si>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</si>
  <si>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</si>
  <si>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</si>
  <si>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</si>
  <si>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</si>
  <si>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</si>
  <si>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</si>
  <si>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</si>
  <si>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</si>
  <si>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</si>
  <si>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</si>
  <si>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</si>
  <si>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福岡県　北九州市</t>
  </si>
  <si>
    <t>室町駐車場</t>
  </si>
  <si>
    <t>法非適用</t>
  </si>
  <si>
    <t>駐車場整備事業</t>
  </si>
  <si>
    <t>-</t>
  </si>
  <si>
    <t>Ａ１Ｂ１</t>
  </si>
  <si>
    <t>該当数値なし</t>
  </si>
  <si>
    <t>その他駐車場</t>
  </si>
  <si>
    <t>立体式</t>
  </si>
  <si>
    <t>商業施設</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</si>
  <si>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</si>
  <si>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</si>
  <si>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</si>
  <si>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</si>
  <si>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</si>
  <si>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</si>
  <si>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収益的収支比率が100％を超えており、単年度収支が黒字であることが示されている。さらに他会計からの繰入は行っていないため、独立で採算が取れている。しかしＥＢＩＴＤＡは類似施設より低いため、収益が上がっていないといえる。</t>
    <rPh sb="0" eb="3">
      <t>シュウエキテキ</t>
    </rPh>
    <rPh sb="3" eb="5">
      <t>シュウシ</t>
    </rPh>
    <rPh sb="5" eb="7">
      <t>ヒリツ</t>
    </rPh>
    <rPh sb="13" eb="14">
      <t>コ</t>
    </rPh>
    <rPh sb="19" eb="22">
      <t>タンネンド</t>
    </rPh>
    <rPh sb="22" eb="24">
      <t>シュウシ</t>
    </rPh>
    <rPh sb="25" eb="27">
      <t>クロジ</t>
    </rPh>
    <rPh sb="33" eb="34">
      <t>シメ</t>
    </rPh>
    <rPh sb="43" eb="44">
      <t>タ</t>
    </rPh>
    <rPh sb="44" eb="45">
      <t>カイ</t>
    </rPh>
    <rPh sb="45" eb="46">
      <t>ケイ</t>
    </rPh>
    <rPh sb="49" eb="51">
      <t>クリイレ</t>
    </rPh>
    <rPh sb="52" eb="53">
      <t>オコナ</t>
    </rPh>
    <rPh sb="61" eb="63">
      <t>ドクリツ</t>
    </rPh>
    <rPh sb="64" eb="66">
      <t>サイサン</t>
    </rPh>
    <rPh sb="67" eb="68">
      <t>ト</t>
    </rPh>
    <phoneticPr fontId="6"/>
  </si>
  <si>
    <t>稼働率は60％前後で推移しており、類似施設と比較して低い状況であり、駐車場としての需要は低い。</t>
    <rPh sb="0" eb="2">
      <t>カドウ</t>
    </rPh>
    <rPh sb="2" eb="3">
      <t>リツ</t>
    </rPh>
    <rPh sb="7" eb="9">
      <t>ゼンゴ</t>
    </rPh>
    <rPh sb="10" eb="12">
      <t>スイイ</t>
    </rPh>
    <rPh sb="17" eb="19">
      <t>ルイジ</t>
    </rPh>
    <rPh sb="19" eb="21">
      <t>シセツ</t>
    </rPh>
    <rPh sb="22" eb="24">
      <t>ヒカク</t>
    </rPh>
    <rPh sb="26" eb="27">
      <t>ヒク</t>
    </rPh>
    <rPh sb="28" eb="30">
      <t>ジョウキョウ</t>
    </rPh>
    <rPh sb="34" eb="37">
      <t>チュウシャジョウ</t>
    </rPh>
    <rPh sb="41" eb="43">
      <t>ジュヨウ</t>
    </rPh>
    <rPh sb="44" eb="45">
      <t>ヒク</t>
    </rPh>
    <phoneticPr fontId="6"/>
  </si>
  <si>
    <t>収益はあるものの需要が低く、自動車利用者への駐車場不足の解消と路上違法駐車等による交通混雑及び交通事故防止として設置した市営駐車場としての役割は果たしたこと、また周辺駐車場の需給バランスは確保されていたことから、今後民間売却を含め検討していく。</t>
    <rPh sb="81" eb="83">
      <t>シュウヘン</t>
    </rPh>
    <rPh sb="83" eb="85">
      <t>チュウシャ</t>
    </rPh>
    <rPh sb="85" eb="86">
      <t>ジョウ</t>
    </rPh>
    <rPh sb="87" eb="89">
      <t>ジュキュウ</t>
    </rPh>
    <rPh sb="94" eb="96">
      <t>カクホ</t>
    </rPh>
    <phoneticPr fontId="6"/>
  </si>
  <si>
    <t>有</t>
    <rPh sb="0" eb="1">
      <t>ア</t>
    </rPh>
    <phoneticPr fontId="6"/>
  </si>
  <si>
    <t>今後多額の設備投資見込額が必要になってくる。</t>
    <rPh sb="0" eb="2">
      <t>コンゴ</t>
    </rPh>
    <rPh sb="2" eb="4">
      <t>タガク</t>
    </rPh>
    <rPh sb="5" eb="7">
      <t>セツビ</t>
    </rPh>
    <rPh sb="7" eb="9">
      <t>トウシ</t>
    </rPh>
    <rPh sb="9" eb="11">
      <t>ミコ</t>
    </rPh>
    <rPh sb="11" eb="12">
      <t>ガク</t>
    </rPh>
    <rPh sb="13" eb="15">
      <t>ヒツヨウ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</si>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</sst>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7" fillId="0" borderId="9" xfId="1" applyFont="1" applyFill="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158.69999999999999</c:v>
                </c:pt>
                <c:pt idx="1">
                  <c:v>235</c:v>
                </c:pt>
                <c:pt idx="2">
                  <c:v>253.5</c:v>
                </c:pt>
                <c:pt idx="3">
                  <c:v>178.4</c:v>
                </c:pt>
                <c:pt idx="4">
                  <c:v>125.7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13706440"/>
        <c:axId val="31370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13706440"/>
        <c:axId val="313706832"/>
      </c:lineChart>
      <c:dateAx>
        <c:axId val="313706440"/>
        <c:scaling>
          <c:orientation val="minMax"/>
        </c:scaling>
        <c:delete val="1"/>
        <c:axPos val="b"/>
        <c:numFmt formatCode="ge" sourceLinked="1"/>
        <c:majorTickMark val="none"/>
        <c:minorTickMark val="none"/>
        <c:tickLblPos val="none"/>
        <c:crossAx val="313706832"/>
        <c:crosses val="autoZero"/>
        <c:auto val="1"/>
        <c:lblOffset val="100"/>
        <c:baseTimeUnit val="years"/>
      </c:dateAx>
      <c:valAx>
        <c:axId val="31370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706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13707616"/>
        <c:axId val="31370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13707616"/>
        <c:axId val="313708008"/>
      </c:lineChart>
      <c:dateAx>
        <c:axId val="313707616"/>
        <c:scaling>
          <c:orientation val="minMax"/>
        </c:scaling>
        <c:delete val="1"/>
        <c:axPos val="b"/>
        <c:numFmt formatCode="ge" sourceLinked="1"/>
        <c:majorTickMark val="none"/>
        <c:minorTickMark val="none"/>
        <c:tickLblPos val="none"/>
        <c:crossAx val="313708008"/>
        <c:crosses val="autoZero"/>
        <c:auto val="1"/>
        <c:lblOffset val="100"/>
        <c:baseTimeUnit val="years"/>
      </c:dateAx>
      <c:valAx>
        <c:axId val="313708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70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22076576"/>
        <c:axId val="32207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22076576"/>
        <c:axId val="322076968"/>
      </c:lineChart>
      <c:dateAx>
        <c:axId val="322076576"/>
        <c:scaling>
          <c:orientation val="minMax"/>
        </c:scaling>
        <c:delete val="1"/>
        <c:axPos val="b"/>
        <c:numFmt formatCode="ge" sourceLinked="1"/>
        <c:majorTickMark val="none"/>
        <c:minorTickMark val="none"/>
        <c:tickLblPos val="none"/>
        <c:crossAx val="322076968"/>
        <c:crosses val="autoZero"/>
        <c:auto val="1"/>
        <c:lblOffset val="100"/>
        <c:baseTimeUnit val="years"/>
      </c:dateAx>
      <c:valAx>
        <c:axId val="322076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07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22077752"/>
        <c:axId val="3220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22077752"/>
        <c:axId val="322078144"/>
      </c:lineChart>
      <c:dateAx>
        <c:axId val="322077752"/>
        <c:scaling>
          <c:orientation val="minMax"/>
        </c:scaling>
        <c:delete val="1"/>
        <c:axPos val="b"/>
        <c:numFmt formatCode="ge" sourceLinked="1"/>
        <c:majorTickMark val="none"/>
        <c:minorTickMark val="none"/>
        <c:tickLblPos val="none"/>
        <c:crossAx val="322078144"/>
        <c:crosses val="autoZero"/>
        <c:auto val="1"/>
        <c:lblOffset val="100"/>
        <c:baseTimeUnit val="years"/>
      </c:dateAx>
      <c:valAx>
        <c:axId val="32207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077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22078928"/>
        <c:axId val="32207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22078928"/>
        <c:axId val="322079320"/>
      </c:lineChart>
      <c:dateAx>
        <c:axId val="322078928"/>
        <c:scaling>
          <c:orientation val="minMax"/>
        </c:scaling>
        <c:delete val="1"/>
        <c:axPos val="b"/>
        <c:numFmt formatCode="ge" sourceLinked="1"/>
        <c:majorTickMark val="none"/>
        <c:minorTickMark val="none"/>
        <c:tickLblPos val="none"/>
        <c:crossAx val="322079320"/>
        <c:crosses val="autoZero"/>
        <c:auto val="1"/>
        <c:lblOffset val="100"/>
        <c:baseTimeUnit val="years"/>
      </c:dateAx>
      <c:valAx>
        <c:axId val="322079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07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13450528"/>
        <c:axId val="31345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13450528"/>
        <c:axId val="313450920"/>
      </c:lineChart>
      <c:dateAx>
        <c:axId val="313450528"/>
        <c:scaling>
          <c:orientation val="minMax"/>
        </c:scaling>
        <c:delete val="1"/>
        <c:axPos val="b"/>
        <c:numFmt formatCode="ge" sourceLinked="1"/>
        <c:majorTickMark val="none"/>
        <c:minorTickMark val="none"/>
        <c:tickLblPos val="none"/>
        <c:crossAx val="313450920"/>
        <c:crosses val="autoZero"/>
        <c:auto val="1"/>
        <c:lblOffset val="100"/>
        <c:baseTimeUnit val="years"/>
      </c:dateAx>
      <c:valAx>
        <c:axId val="313450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45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66</c:v>
                </c:pt>
                <c:pt idx="1">
                  <c:v>57.4</c:v>
                </c:pt>
                <c:pt idx="2">
                  <c:v>56.9</c:v>
                </c:pt>
                <c:pt idx="3">
                  <c:v>60.9</c:v>
                </c:pt>
                <c:pt idx="4">
                  <c:v>59.4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13451704"/>
        <c:axId val="3134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13451704"/>
        <c:axId val="313452096"/>
      </c:lineChart>
      <c:dateAx>
        <c:axId val="313451704"/>
        <c:scaling>
          <c:orientation val="minMax"/>
        </c:scaling>
        <c:delete val="1"/>
        <c:axPos val="b"/>
        <c:numFmt formatCode="ge" sourceLinked="1"/>
        <c:majorTickMark val="none"/>
        <c:minorTickMark val="none"/>
        <c:tickLblPos val="none"/>
        <c:crossAx val="313452096"/>
        <c:crosses val="autoZero"/>
        <c:auto val="1"/>
        <c:lblOffset val="100"/>
        <c:baseTimeUnit val="years"/>
      </c:dateAx>
      <c:valAx>
        <c:axId val="31345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451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43.7</c:v>
                </c:pt>
                <c:pt idx="1">
                  <c:v>62.4</c:v>
                </c:pt>
                <c:pt idx="2">
                  <c:v>59</c:v>
                </c:pt>
                <c:pt idx="3">
                  <c:v>47.3</c:v>
                </c:pt>
                <c:pt idx="4">
                  <c:v>22.7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13452880"/>
        <c:axId val="31345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13452880"/>
        <c:axId val="313453272"/>
      </c:lineChart>
      <c:dateAx>
        <c:axId val="313452880"/>
        <c:scaling>
          <c:orientation val="minMax"/>
        </c:scaling>
        <c:delete val="1"/>
        <c:axPos val="b"/>
        <c:numFmt formatCode="ge" sourceLinked="1"/>
        <c:majorTickMark val="none"/>
        <c:minorTickMark val="none"/>
        <c:tickLblPos val="none"/>
        <c:crossAx val="313453272"/>
        <c:crosses val="autoZero"/>
        <c:auto val="1"/>
        <c:lblOffset val="100"/>
        <c:baseTimeUnit val="years"/>
      </c:dateAx>
      <c:valAx>
        <c:axId val="313453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45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12208</c:v>
                </c:pt>
                <c:pt idx="1">
                  <c:v>16184</c:v>
                </c:pt>
                <c:pt idx="2">
                  <c:v>15439</c:v>
                </c:pt>
                <c:pt idx="3">
                  <c:v>12671</c:v>
                </c:pt>
                <c:pt idx="4">
                  <c:v>6013</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13454056"/>
        <c:axId val="6569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13454056"/>
        <c:axId val="656910368"/>
      </c:lineChart>
      <c:dateAx>
        <c:axId val="313454056"/>
        <c:scaling>
          <c:orientation val="minMax"/>
        </c:scaling>
        <c:delete val="1"/>
        <c:axPos val="b"/>
        <c:numFmt formatCode="ge" sourceLinked="1"/>
        <c:majorTickMark val="none"/>
        <c:minorTickMark val="none"/>
        <c:tickLblPos val="none"/>
        <c:crossAx val="656910368"/>
        <c:crosses val="autoZero"/>
        <c:auto val="1"/>
        <c:lblOffset val="100"/>
        <c:baseTimeUnit val="years"/>
      </c:dateAx>
      <c:valAx>
        <c:axId val="656910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454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福岡県北九州市　室町駐車場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7491</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197</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130</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158.69999999999999</v>
      </c>
      <c r="V31" s="117"/>
      <c r="W31" s="117"/>
      <c r="X31" s="117"/>
      <c r="Y31" s="117"/>
      <c r="Z31" s="117"/>
      <c r="AA31" s="117"/>
      <c r="AB31" s="117"/>
      <c r="AC31" s="117"/>
      <c r="AD31" s="117"/>
      <c r="AE31" s="117"/>
      <c r="AF31" s="117"/>
      <c r="AG31" s="117"/>
      <c r="AH31" s="117"/>
      <c r="AI31" s="117"/>
      <c r="AJ31" s="117"/>
      <c r="AK31" s="117"/>
      <c r="AL31" s="117"/>
      <c r="AM31" s="117"/>
      <c r="AN31" s="117">
        <f>データ!Z7</f>
        <v>235</v>
      </c>
      <c r="AO31" s="117"/>
      <c r="AP31" s="117"/>
      <c r="AQ31" s="117"/>
      <c r="AR31" s="117"/>
      <c r="AS31" s="117"/>
      <c r="AT31" s="117"/>
      <c r="AU31" s="117"/>
      <c r="AV31" s="117"/>
      <c r="AW31" s="117"/>
      <c r="AX31" s="117"/>
      <c r="AY31" s="117"/>
      <c r="AZ31" s="117"/>
      <c r="BA31" s="117"/>
      <c r="BB31" s="117"/>
      <c r="BC31" s="117"/>
      <c r="BD31" s="117"/>
      <c r="BE31" s="117"/>
      <c r="BF31" s="117"/>
      <c r="BG31" s="117">
        <f>データ!AA7</f>
        <v>253.5</v>
      </c>
      <c r="BH31" s="117"/>
      <c r="BI31" s="117"/>
      <c r="BJ31" s="117"/>
      <c r="BK31" s="117"/>
      <c r="BL31" s="117"/>
      <c r="BM31" s="117"/>
      <c r="BN31" s="117"/>
      <c r="BO31" s="117"/>
      <c r="BP31" s="117"/>
      <c r="BQ31" s="117"/>
      <c r="BR31" s="117"/>
      <c r="BS31" s="117"/>
      <c r="BT31" s="117"/>
      <c r="BU31" s="117"/>
      <c r="BV31" s="117"/>
      <c r="BW31" s="117"/>
      <c r="BX31" s="117"/>
      <c r="BY31" s="117"/>
      <c r="BZ31" s="117">
        <f>データ!AB7</f>
        <v>178.4</v>
      </c>
      <c r="CA31" s="117"/>
      <c r="CB31" s="117"/>
      <c r="CC31" s="117"/>
      <c r="CD31" s="117"/>
      <c r="CE31" s="117"/>
      <c r="CF31" s="117"/>
      <c r="CG31" s="117"/>
      <c r="CH31" s="117"/>
      <c r="CI31" s="117"/>
      <c r="CJ31" s="117"/>
      <c r="CK31" s="117"/>
      <c r="CL31" s="117"/>
      <c r="CM31" s="117"/>
      <c r="CN31" s="117"/>
      <c r="CO31" s="117"/>
      <c r="CP31" s="117"/>
      <c r="CQ31" s="117"/>
      <c r="CR31" s="117"/>
      <c r="CS31" s="117">
        <f>データ!AC7</f>
        <v>125.7</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66</v>
      </c>
      <c r="JD31" s="119"/>
      <c r="JE31" s="119"/>
      <c r="JF31" s="119"/>
      <c r="JG31" s="119"/>
      <c r="JH31" s="119"/>
      <c r="JI31" s="119"/>
      <c r="JJ31" s="119"/>
      <c r="JK31" s="119"/>
      <c r="JL31" s="119"/>
      <c r="JM31" s="119"/>
      <c r="JN31" s="119"/>
      <c r="JO31" s="119"/>
      <c r="JP31" s="119"/>
      <c r="JQ31" s="119"/>
      <c r="JR31" s="119"/>
      <c r="JS31" s="119"/>
      <c r="JT31" s="119"/>
      <c r="JU31" s="120"/>
      <c r="JV31" s="118">
        <f>データ!DL7</f>
        <v>57.4</v>
      </c>
      <c r="JW31" s="119"/>
      <c r="JX31" s="119"/>
      <c r="JY31" s="119"/>
      <c r="JZ31" s="119"/>
      <c r="KA31" s="119"/>
      <c r="KB31" s="119"/>
      <c r="KC31" s="119"/>
      <c r="KD31" s="119"/>
      <c r="KE31" s="119"/>
      <c r="KF31" s="119"/>
      <c r="KG31" s="119"/>
      <c r="KH31" s="119"/>
      <c r="KI31" s="119"/>
      <c r="KJ31" s="119"/>
      <c r="KK31" s="119"/>
      <c r="KL31" s="119"/>
      <c r="KM31" s="119"/>
      <c r="KN31" s="120"/>
      <c r="KO31" s="118">
        <f>データ!DM7</f>
        <v>56.9</v>
      </c>
      <c r="KP31" s="119"/>
      <c r="KQ31" s="119"/>
      <c r="KR31" s="119"/>
      <c r="KS31" s="119"/>
      <c r="KT31" s="119"/>
      <c r="KU31" s="119"/>
      <c r="KV31" s="119"/>
      <c r="KW31" s="119"/>
      <c r="KX31" s="119"/>
      <c r="KY31" s="119"/>
      <c r="KZ31" s="119"/>
      <c r="LA31" s="119"/>
      <c r="LB31" s="119"/>
      <c r="LC31" s="119"/>
      <c r="LD31" s="119"/>
      <c r="LE31" s="119"/>
      <c r="LF31" s="119"/>
      <c r="LG31" s="120"/>
      <c r="LH31" s="118">
        <f>データ!DN7</f>
        <v>60.9</v>
      </c>
      <c r="LI31" s="119"/>
      <c r="LJ31" s="119"/>
      <c r="LK31" s="119"/>
      <c r="LL31" s="119"/>
      <c r="LM31" s="119"/>
      <c r="LN31" s="119"/>
      <c r="LO31" s="119"/>
      <c r="LP31" s="119"/>
      <c r="LQ31" s="119"/>
      <c r="LR31" s="119"/>
      <c r="LS31" s="119"/>
      <c r="LT31" s="119"/>
      <c r="LU31" s="119"/>
      <c r="LV31" s="119"/>
      <c r="LW31" s="119"/>
      <c r="LX31" s="119"/>
      <c r="LY31" s="119"/>
      <c r="LZ31" s="120"/>
      <c r="MA31" s="118">
        <f>データ!DO7</f>
        <v>59.4</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21" t="s">
        <v>134</v>
      </c>
      <c r="NE32" s="122"/>
      <c r="NF32" s="122"/>
      <c r="NG32" s="122"/>
      <c r="NH32" s="122"/>
      <c r="NI32" s="122"/>
      <c r="NJ32" s="122"/>
      <c r="NK32" s="122"/>
      <c r="NL32" s="122"/>
      <c r="NM32" s="122"/>
      <c r="NN32" s="122"/>
      <c r="NO32" s="122"/>
      <c r="NP32" s="122"/>
      <c r="NQ32" s="122"/>
      <c r="NR32" s="123"/>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21"/>
      <c r="NE33" s="122"/>
      <c r="NF33" s="122"/>
      <c r="NG33" s="122"/>
      <c r="NH33" s="122"/>
      <c r="NI33" s="122"/>
      <c r="NJ33" s="122"/>
      <c r="NK33" s="122"/>
      <c r="NL33" s="122"/>
      <c r="NM33" s="122"/>
      <c r="NN33" s="122"/>
      <c r="NO33" s="122"/>
      <c r="NP33" s="122"/>
      <c r="NQ33" s="122"/>
      <c r="NR33" s="123"/>
    </row>
    <row r="34" spans="1:382" ht="13.5" customHeight="1">
      <c r="A34" s="2"/>
      <c r="B34" s="23"/>
      <c r="C34" s="25"/>
      <c r="D34" s="5"/>
      <c r="E34" s="5"/>
      <c r="F34" s="5"/>
      <c r="G34" s="5"/>
      <c r="H34" s="124" t="s">
        <v>30</v>
      </c>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25"/>
      <c r="DQ34" s="25"/>
      <c r="DR34" s="25"/>
      <c r="DS34" s="25"/>
      <c r="DT34" s="25"/>
      <c r="DU34" s="25"/>
      <c r="DV34" s="25"/>
      <c r="DW34" s="25"/>
      <c r="DX34" s="25"/>
      <c r="DY34" s="124" t="s">
        <v>31</v>
      </c>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25"/>
      <c r="IH34" s="25"/>
      <c r="II34" s="25"/>
      <c r="IJ34" s="26"/>
      <c r="IK34" s="33"/>
      <c r="IL34" s="25"/>
      <c r="IM34" s="25"/>
      <c r="IN34" s="25"/>
      <c r="IO34" s="25"/>
      <c r="IP34" s="124" t="s">
        <v>32</v>
      </c>
      <c r="IQ34" s="124"/>
      <c r="IR34" s="124"/>
      <c r="IS34" s="124"/>
      <c r="IT34" s="124"/>
      <c r="IU34" s="124"/>
      <c r="IV34" s="124"/>
      <c r="IW34" s="124"/>
      <c r="IX34" s="124"/>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25"/>
      <c r="MX34" s="25"/>
      <c r="MY34" s="25"/>
      <c r="MZ34" s="25"/>
      <c r="NA34" s="25"/>
      <c r="NB34" s="26"/>
      <c r="NC34" s="2"/>
      <c r="ND34" s="121"/>
      <c r="NE34" s="122"/>
      <c r="NF34" s="122"/>
      <c r="NG34" s="122"/>
      <c r="NH34" s="122"/>
      <c r="NI34" s="122"/>
      <c r="NJ34" s="122"/>
      <c r="NK34" s="122"/>
      <c r="NL34" s="122"/>
      <c r="NM34" s="122"/>
      <c r="NN34" s="122"/>
      <c r="NO34" s="122"/>
      <c r="NP34" s="122"/>
      <c r="NQ34" s="122"/>
      <c r="NR34" s="123"/>
    </row>
    <row r="35" spans="1:382" ht="13.5" customHeight="1">
      <c r="A35" s="2"/>
      <c r="B35" s="23"/>
      <c r="C35" s="25"/>
      <c r="D35" s="5"/>
      <c r="E35" s="5"/>
      <c r="F35" s="5"/>
      <c r="G35" s="5"/>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25"/>
      <c r="DQ35" s="25"/>
      <c r="DR35" s="25"/>
      <c r="DS35" s="25"/>
      <c r="DT35" s="25"/>
      <c r="DU35" s="25"/>
      <c r="DV35" s="25"/>
      <c r="DW35" s="25"/>
      <c r="DX35" s="25"/>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21"/>
      <c r="NE35" s="122"/>
      <c r="NF35" s="122"/>
      <c r="NG35" s="122"/>
      <c r="NH35" s="122"/>
      <c r="NI35" s="122"/>
      <c r="NJ35" s="122"/>
      <c r="NK35" s="122"/>
      <c r="NL35" s="122"/>
      <c r="NM35" s="122"/>
      <c r="NN35" s="122"/>
      <c r="NO35" s="122"/>
      <c r="NP35" s="122"/>
      <c r="NQ35" s="122"/>
      <c r="NR35" s="123"/>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21"/>
      <c r="NE36" s="122"/>
      <c r="NF36" s="122"/>
      <c r="NG36" s="122"/>
      <c r="NH36" s="122"/>
      <c r="NI36" s="122"/>
      <c r="NJ36" s="122"/>
      <c r="NK36" s="122"/>
      <c r="NL36" s="122"/>
      <c r="NM36" s="122"/>
      <c r="NN36" s="122"/>
      <c r="NO36" s="122"/>
      <c r="NP36" s="122"/>
      <c r="NQ36" s="122"/>
      <c r="NR36" s="123"/>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21"/>
      <c r="NE37" s="122"/>
      <c r="NF37" s="122"/>
      <c r="NG37" s="122"/>
      <c r="NH37" s="122"/>
      <c r="NI37" s="122"/>
      <c r="NJ37" s="122"/>
      <c r="NK37" s="122"/>
      <c r="NL37" s="122"/>
      <c r="NM37" s="122"/>
      <c r="NN37" s="122"/>
      <c r="NO37" s="122"/>
      <c r="NP37" s="122"/>
      <c r="NQ37" s="122"/>
      <c r="NR37" s="123"/>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21"/>
      <c r="NE38" s="122"/>
      <c r="NF38" s="122"/>
      <c r="NG38" s="122"/>
      <c r="NH38" s="122"/>
      <c r="NI38" s="122"/>
      <c r="NJ38" s="122"/>
      <c r="NK38" s="122"/>
      <c r="NL38" s="122"/>
      <c r="NM38" s="122"/>
      <c r="NN38" s="122"/>
      <c r="NO38" s="122"/>
      <c r="NP38" s="122"/>
      <c r="NQ38" s="122"/>
      <c r="NR38" s="123"/>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21"/>
      <c r="NE39" s="122"/>
      <c r="NF39" s="122"/>
      <c r="NG39" s="122"/>
      <c r="NH39" s="122"/>
      <c r="NI39" s="122"/>
      <c r="NJ39" s="122"/>
      <c r="NK39" s="122"/>
      <c r="NL39" s="122"/>
      <c r="NM39" s="122"/>
      <c r="NN39" s="122"/>
      <c r="NO39" s="122"/>
      <c r="NP39" s="122"/>
      <c r="NQ39" s="122"/>
      <c r="NR39" s="123"/>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21"/>
      <c r="NE40" s="122"/>
      <c r="NF40" s="122"/>
      <c r="NG40" s="122"/>
      <c r="NH40" s="122"/>
      <c r="NI40" s="122"/>
      <c r="NJ40" s="122"/>
      <c r="NK40" s="122"/>
      <c r="NL40" s="122"/>
      <c r="NM40" s="122"/>
      <c r="NN40" s="122"/>
      <c r="NO40" s="122"/>
      <c r="NP40" s="122"/>
      <c r="NQ40" s="122"/>
      <c r="NR40" s="123"/>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21"/>
      <c r="NE41" s="122"/>
      <c r="NF41" s="122"/>
      <c r="NG41" s="122"/>
      <c r="NH41" s="122"/>
      <c r="NI41" s="122"/>
      <c r="NJ41" s="122"/>
      <c r="NK41" s="122"/>
      <c r="NL41" s="122"/>
      <c r="NM41" s="122"/>
      <c r="NN41" s="122"/>
      <c r="NO41" s="122"/>
      <c r="NP41" s="122"/>
      <c r="NQ41" s="122"/>
      <c r="NR41" s="123"/>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21"/>
      <c r="NE42" s="122"/>
      <c r="NF42" s="122"/>
      <c r="NG42" s="122"/>
      <c r="NH42" s="122"/>
      <c r="NI42" s="122"/>
      <c r="NJ42" s="122"/>
      <c r="NK42" s="122"/>
      <c r="NL42" s="122"/>
      <c r="NM42" s="122"/>
      <c r="NN42" s="122"/>
      <c r="NO42" s="122"/>
      <c r="NP42" s="122"/>
      <c r="NQ42" s="122"/>
      <c r="NR42" s="123"/>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21"/>
      <c r="NE43" s="122"/>
      <c r="NF43" s="122"/>
      <c r="NG43" s="122"/>
      <c r="NH43" s="122"/>
      <c r="NI43" s="122"/>
      <c r="NJ43" s="122"/>
      <c r="NK43" s="122"/>
      <c r="NL43" s="122"/>
      <c r="NM43" s="122"/>
      <c r="NN43" s="122"/>
      <c r="NO43" s="122"/>
      <c r="NP43" s="122"/>
      <c r="NQ43" s="122"/>
      <c r="NR43" s="123"/>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21"/>
      <c r="NE44" s="122"/>
      <c r="NF44" s="122"/>
      <c r="NG44" s="122"/>
      <c r="NH44" s="122"/>
      <c r="NI44" s="122"/>
      <c r="NJ44" s="122"/>
      <c r="NK44" s="122"/>
      <c r="NL44" s="122"/>
      <c r="NM44" s="122"/>
      <c r="NN44" s="122"/>
      <c r="NO44" s="122"/>
      <c r="NP44" s="122"/>
      <c r="NQ44" s="122"/>
      <c r="NR44" s="123"/>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21"/>
      <c r="NE45" s="122"/>
      <c r="NF45" s="122"/>
      <c r="NG45" s="122"/>
      <c r="NH45" s="122"/>
      <c r="NI45" s="122"/>
      <c r="NJ45" s="122"/>
      <c r="NK45" s="122"/>
      <c r="NL45" s="122"/>
      <c r="NM45" s="122"/>
      <c r="NN45" s="122"/>
      <c r="NO45" s="122"/>
      <c r="NP45" s="122"/>
      <c r="NQ45" s="122"/>
      <c r="NR45" s="123"/>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21"/>
      <c r="NE46" s="122"/>
      <c r="NF46" s="122"/>
      <c r="NG46" s="122"/>
      <c r="NH46" s="122"/>
      <c r="NI46" s="122"/>
      <c r="NJ46" s="122"/>
      <c r="NK46" s="122"/>
      <c r="NL46" s="122"/>
      <c r="NM46" s="122"/>
      <c r="NN46" s="122"/>
      <c r="NO46" s="122"/>
      <c r="NP46" s="122"/>
      <c r="NQ46" s="122"/>
      <c r="NR46" s="123"/>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21"/>
      <c r="NE47" s="122"/>
      <c r="NF47" s="122"/>
      <c r="NG47" s="122"/>
      <c r="NH47" s="122"/>
      <c r="NI47" s="122"/>
      <c r="NJ47" s="122"/>
      <c r="NK47" s="122"/>
      <c r="NL47" s="122"/>
      <c r="NM47" s="122"/>
      <c r="NN47" s="122"/>
      <c r="NO47" s="122"/>
      <c r="NP47" s="122"/>
      <c r="NQ47" s="122"/>
      <c r="NR47" s="123"/>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43.7</v>
      </c>
      <c r="EM52" s="117"/>
      <c r="EN52" s="117"/>
      <c r="EO52" s="117"/>
      <c r="EP52" s="117"/>
      <c r="EQ52" s="117"/>
      <c r="ER52" s="117"/>
      <c r="ES52" s="117"/>
      <c r="ET52" s="117"/>
      <c r="EU52" s="117"/>
      <c r="EV52" s="117"/>
      <c r="EW52" s="117"/>
      <c r="EX52" s="117"/>
      <c r="EY52" s="117"/>
      <c r="EZ52" s="117"/>
      <c r="FA52" s="117"/>
      <c r="FB52" s="117"/>
      <c r="FC52" s="117"/>
      <c r="FD52" s="117"/>
      <c r="FE52" s="117">
        <f>データ!BG7</f>
        <v>62.4</v>
      </c>
      <c r="FF52" s="117"/>
      <c r="FG52" s="117"/>
      <c r="FH52" s="117"/>
      <c r="FI52" s="117"/>
      <c r="FJ52" s="117"/>
      <c r="FK52" s="117"/>
      <c r="FL52" s="117"/>
      <c r="FM52" s="117"/>
      <c r="FN52" s="117"/>
      <c r="FO52" s="117"/>
      <c r="FP52" s="117"/>
      <c r="FQ52" s="117"/>
      <c r="FR52" s="117"/>
      <c r="FS52" s="117"/>
      <c r="FT52" s="117"/>
      <c r="FU52" s="117"/>
      <c r="FV52" s="117"/>
      <c r="FW52" s="117"/>
      <c r="FX52" s="117">
        <f>データ!BH7</f>
        <v>59</v>
      </c>
      <c r="FY52" s="117"/>
      <c r="FZ52" s="117"/>
      <c r="GA52" s="117"/>
      <c r="GB52" s="117"/>
      <c r="GC52" s="117"/>
      <c r="GD52" s="117"/>
      <c r="GE52" s="117"/>
      <c r="GF52" s="117"/>
      <c r="GG52" s="117"/>
      <c r="GH52" s="117"/>
      <c r="GI52" s="117"/>
      <c r="GJ52" s="117"/>
      <c r="GK52" s="117"/>
      <c r="GL52" s="117"/>
      <c r="GM52" s="117"/>
      <c r="GN52" s="117"/>
      <c r="GO52" s="117"/>
      <c r="GP52" s="117"/>
      <c r="GQ52" s="117">
        <f>データ!BI7</f>
        <v>47.3</v>
      </c>
      <c r="GR52" s="117"/>
      <c r="GS52" s="117"/>
      <c r="GT52" s="117"/>
      <c r="GU52" s="117"/>
      <c r="GV52" s="117"/>
      <c r="GW52" s="117"/>
      <c r="GX52" s="117"/>
      <c r="GY52" s="117"/>
      <c r="GZ52" s="117"/>
      <c r="HA52" s="117"/>
      <c r="HB52" s="117"/>
      <c r="HC52" s="117"/>
      <c r="HD52" s="117"/>
      <c r="HE52" s="117"/>
      <c r="HF52" s="117"/>
      <c r="HG52" s="117"/>
      <c r="HH52" s="117"/>
      <c r="HI52" s="117"/>
      <c r="HJ52" s="117">
        <f>データ!BJ7</f>
        <v>22.7</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8">
        <f>データ!BQ7</f>
        <v>12208</v>
      </c>
      <c r="JD52" s="128"/>
      <c r="JE52" s="128"/>
      <c r="JF52" s="128"/>
      <c r="JG52" s="128"/>
      <c r="JH52" s="128"/>
      <c r="JI52" s="128"/>
      <c r="JJ52" s="128"/>
      <c r="JK52" s="128"/>
      <c r="JL52" s="128"/>
      <c r="JM52" s="128"/>
      <c r="JN52" s="128"/>
      <c r="JO52" s="128"/>
      <c r="JP52" s="128"/>
      <c r="JQ52" s="128"/>
      <c r="JR52" s="128"/>
      <c r="JS52" s="128"/>
      <c r="JT52" s="128"/>
      <c r="JU52" s="128"/>
      <c r="JV52" s="128">
        <f>データ!BR7</f>
        <v>16184</v>
      </c>
      <c r="JW52" s="128"/>
      <c r="JX52" s="128"/>
      <c r="JY52" s="128"/>
      <c r="JZ52" s="128"/>
      <c r="KA52" s="128"/>
      <c r="KB52" s="128"/>
      <c r="KC52" s="128"/>
      <c r="KD52" s="128"/>
      <c r="KE52" s="128"/>
      <c r="KF52" s="128"/>
      <c r="KG52" s="128"/>
      <c r="KH52" s="128"/>
      <c r="KI52" s="128"/>
      <c r="KJ52" s="128"/>
      <c r="KK52" s="128"/>
      <c r="KL52" s="128"/>
      <c r="KM52" s="128"/>
      <c r="KN52" s="128"/>
      <c r="KO52" s="128">
        <f>データ!BS7</f>
        <v>15439</v>
      </c>
      <c r="KP52" s="128"/>
      <c r="KQ52" s="128"/>
      <c r="KR52" s="128"/>
      <c r="KS52" s="128"/>
      <c r="KT52" s="128"/>
      <c r="KU52" s="128"/>
      <c r="KV52" s="128"/>
      <c r="KW52" s="128"/>
      <c r="KX52" s="128"/>
      <c r="KY52" s="128"/>
      <c r="KZ52" s="128"/>
      <c r="LA52" s="128"/>
      <c r="LB52" s="128"/>
      <c r="LC52" s="128"/>
      <c r="LD52" s="128"/>
      <c r="LE52" s="128"/>
      <c r="LF52" s="128"/>
      <c r="LG52" s="128"/>
      <c r="LH52" s="128">
        <f>データ!BT7</f>
        <v>12671</v>
      </c>
      <c r="LI52" s="128"/>
      <c r="LJ52" s="128"/>
      <c r="LK52" s="128"/>
      <c r="LL52" s="128"/>
      <c r="LM52" s="128"/>
      <c r="LN52" s="128"/>
      <c r="LO52" s="128"/>
      <c r="LP52" s="128"/>
      <c r="LQ52" s="128"/>
      <c r="LR52" s="128"/>
      <c r="LS52" s="128"/>
      <c r="LT52" s="128"/>
      <c r="LU52" s="128"/>
      <c r="LV52" s="128"/>
      <c r="LW52" s="128"/>
      <c r="LX52" s="128"/>
      <c r="LY52" s="128"/>
      <c r="LZ52" s="128"/>
      <c r="MA52" s="128">
        <f>データ!BU7</f>
        <v>6013</v>
      </c>
      <c r="MB52" s="128"/>
      <c r="MC52" s="128"/>
      <c r="MD52" s="128"/>
      <c r="ME52" s="128"/>
      <c r="MF52" s="128"/>
      <c r="MG52" s="128"/>
      <c r="MH52" s="128"/>
      <c r="MI52" s="128"/>
      <c r="MJ52" s="128"/>
      <c r="MK52" s="128"/>
      <c r="ML52" s="128"/>
      <c r="MM52" s="128"/>
      <c r="MN52" s="128"/>
      <c r="MO52" s="128"/>
      <c r="MP52" s="128"/>
      <c r="MQ52" s="128"/>
      <c r="MR52" s="128"/>
      <c r="MS52" s="128"/>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8">
        <f>データ!AZ7</f>
        <v>479</v>
      </c>
      <c r="V53" s="128"/>
      <c r="W53" s="128"/>
      <c r="X53" s="128"/>
      <c r="Y53" s="128"/>
      <c r="Z53" s="128"/>
      <c r="AA53" s="128"/>
      <c r="AB53" s="128"/>
      <c r="AC53" s="128"/>
      <c r="AD53" s="128"/>
      <c r="AE53" s="128"/>
      <c r="AF53" s="128"/>
      <c r="AG53" s="128"/>
      <c r="AH53" s="128"/>
      <c r="AI53" s="128"/>
      <c r="AJ53" s="128"/>
      <c r="AK53" s="128"/>
      <c r="AL53" s="128"/>
      <c r="AM53" s="128"/>
      <c r="AN53" s="128">
        <f>データ!BA7</f>
        <v>364</v>
      </c>
      <c r="AO53" s="128"/>
      <c r="AP53" s="128"/>
      <c r="AQ53" s="128"/>
      <c r="AR53" s="128"/>
      <c r="AS53" s="128"/>
      <c r="AT53" s="128"/>
      <c r="AU53" s="128"/>
      <c r="AV53" s="128"/>
      <c r="AW53" s="128"/>
      <c r="AX53" s="128"/>
      <c r="AY53" s="128"/>
      <c r="AZ53" s="128"/>
      <c r="BA53" s="128"/>
      <c r="BB53" s="128"/>
      <c r="BC53" s="128"/>
      <c r="BD53" s="128"/>
      <c r="BE53" s="128"/>
      <c r="BF53" s="128"/>
      <c r="BG53" s="128">
        <f>データ!BB7</f>
        <v>270</v>
      </c>
      <c r="BH53" s="128"/>
      <c r="BI53" s="128"/>
      <c r="BJ53" s="128"/>
      <c r="BK53" s="128"/>
      <c r="BL53" s="128"/>
      <c r="BM53" s="128"/>
      <c r="BN53" s="128"/>
      <c r="BO53" s="128"/>
      <c r="BP53" s="128"/>
      <c r="BQ53" s="128"/>
      <c r="BR53" s="128"/>
      <c r="BS53" s="128"/>
      <c r="BT53" s="128"/>
      <c r="BU53" s="128"/>
      <c r="BV53" s="128"/>
      <c r="BW53" s="128"/>
      <c r="BX53" s="128"/>
      <c r="BY53" s="128"/>
      <c r="BZ53" s="128">
        <f>データ!BC7</f>
        <v>245</v>
      </c>
      <c r="CA53" s="128"/>
      <c r="CB53" s="128"/>
      <c r="CC53" s="128"/>
      <c r="CD53" s="128"/>
      <c r="CE53" s="128"/>
      <c r="CF53" s="128"/>
      <c r="CG53" s="128"/>
      <c r="CH53" s="128"/>
      <c r="CI53" s="128"/>
      <c r="CJ53" s="128"/>
      <c r="CK53" s="128"/>
      <c r="CL53" s="128"/>
      <c r="CM53" s="128"/>
      <c r="CN53" s="128"/>
      <c r="CO53" s="128"/>
      <c r="CP53" s="128"/>
      <c r="CQ53" s="128"/>
      <c r="CR53" s="128"/>
      <c r="CS53" s="128">
        <f>データ!BD7</f>
        <v>196</v>
      </c>
      <c r="CT53" s="128"/>
      <c r="CU53" s="128"/>
      <c r="CV53" s="128"/>
      <c r="CW53" s="128"/>
      <c r="CX53" s="128"/>
      <c r="CY53" s="128"/>
      <c r="CZ53" s="128"/>
      <c r="DA53" s="128"/>
      <c r="DB53" s="128"/>
      <c r="DC53" s="128"/>
      <c r="DD53" s="128"/>
      <c r="DE53" s="128"/>
      <c r="DF53" s="128"/>
      <c r="DG53" s="128"/>
      <c r="DH53" s="128"/>
      <c r="DI53" s="128"/>
      <c r="DJ53" s="128"/>
      <c r="DK53" s="128"/>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8">
        <f>データ!BV7</f>
        <v>38927</v>
      </c>
      <c r="JD53" s="128"/>
      <c r="JE53" s="128"/>
      <c r="JF53" s="128"/>
      <c r="JG53" s="128"/>
      <c r="JH53" s="128"/>
      <c r="JI53" s="128"/>
      <c r="JJ53" s="128"/>
      <c r="JK53" s="128"/>
      <c r="JL53" s="128"/>
      <c r="JM53" s="128"/>
      <c r="JN53" s="128"/>
      <c r="JO53" s="128"/>
      <c r="JP53" s="128"/>
      <c r="JQ53" s="128"/>
      <c r="JR53" s="128"/>
      <c r="JS53" s="128"/>
      <c r="JT53" s="128"/>
      <c r="JU53" s="128"/>
      <c r="JV53" s="128">
        <f>データ!BW7</f>
        <v>40152</v>
      </c>
      <c r="JW53" s="128"/>
      <c r="JX53" s="128"/>
      <c r="JY53" s="128"/>
      <c r="JZ53" s="128"/>
      <c r="KA53" s="128"/>
      <c r="KB53" s="128"/>
      <c r="KC53" s="128"/>
      <c r="KD53" s="128"/>
      <c r="KE53" s="128"/>
      <c r="KF53" s="128"/>
      <c r="KG53" s="128"/>
      <c r="KH53" s="128"/>
      <c r="KI53" s="128"/>
      <c r="KJ53" s="128"/>
      <c r="KK53" s="128"/>
      <c r="KL53" s="128"/>
      <c r="KM53" s="128"/>
      <c r="KN53" s="128"/>
      <c r="KO53" s="128">
        <f>データ!BX7</f>
        <v>44479</v>
      </c>
      <c r="KP53" s="128"/>
      <c r="KQ53" s="128"/>
      <c r="KR53" s="128"/>
      <c r="KS53" s="128"/>
      <c r="KT53" s="128"/>
      <c r="KU53" s="128"/>
      <c r="KV53" s="128"/>
      <c r="KW53" s="128"/>
      <c r="KX53" s="128"/>
      <c r="KY53" s="128"/>
      <c r="KZ53" s="128"/>
      <c r="LA53" s="128"/>
      <c r="LB53" s="128"/>
      <c r="LC53" s="128"/>
      <c r="LD53" s="128"/>
      <c r="LE53" s="128"/>
      <c r="LF53" s="128"/>
      <c r="LG53" s="128"/>
      <c r="LH53" s="128">
        <f>データ!BY7</f>
        <v>37335</v>
      </c>
      <c r="LI53" s="128"/>
      <c r="LJ53" s="128"/>
      <c r="LK53" s="128"/>
      <c r="LL53" s="128"/>
      <c r="LM53" s="128"/>
      <c r="LN53" s="128"/>
      <c r="LO53" s="128"/>
      <c r="LP53" s="128"/>
      <c r="LQ53" s="128"/>
      <c r="LR53" s="128"/>
      <c r="LS53" s="128"/>
      <c r="LT53" s="128"/>
      <c r="LU53" s="128"/>
      <c r="LV53" s="128"/>
      <c r="LW53" s="128"/>
      <c r="LX53" s="128"/>
      <c r="LY53" s="128"/>
      <c r="LZ53" s="128"/>
      <c r="MA53" s="128">
        <f>データ!BZ7</f>
        <v>30964</v>
      </c>
      <c r="MB53" s="128"/>
      <c r="MC53" s="128"/>
      <c r="MD53" s="128"/>
      <c r="ME53" s="128"/>
      <c r="MF53" s="128"/>
      <c r="MG53" s="128"/>
      <c r="MH53" s="128"/>
      <c r="MI53" s="128"/>
      <c r="MJ53" s="128"/>
      <c r="MK53" s="128"/>
      <c r="ML53" s="128"/>
      <c r="MM53" s="128"/>
      <c r="MN53" s="128"/>
      <c r="MO53" s="128"/>
      <c r="MP53" s="128"/>
      <c r="MQ53" s="128"/>
      <c r="MR53" s="128"/>
      <c r="MS53" s="128"/>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4" t="s">
        <v>34</v>
      </c>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25"/>
      <c r="DQ55" s="25"/>
      <c r="DR55" s="25"/>
      <c r="DS55" s="25"/>
      <c r="DT55" s="25"/>
      <c r="DU55" s="25"/>
      <c r="DV55" s="25"/>
      <c r="DW55" s="25"/>
      <c r="DX55" s="25"/>
      <c r="DY55" s="124" t="s">
        <v>35</v>
      </c>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4"/>
      <c r="GQ55" s="124"/>
      <c r="GR55" s="124"/>
      <c r="GS55" s="124"/>
      <c r="GT55" s="124"/>
      <c r="GU55" s="124"/>
      <c r="GV55" s="124"/>
      <c r="GW55" s="124"/>
      <c r="GX55" s="124"/>
      <c r="GY55" s="124"/>
      <c r="GZ55" s="124"/>
      <c r="HA55" s="124"/>
      <c r="HB55" s="124"/>
      <c r="HC55" s="124"/>
      <c r="HD55" s="124"/>
      <c r="HE55" s="124"/>
      <c r="HF55" s="124"/>
      <c r="HG55" s="124"/>
      <c r="HH55" s="124"/>
      <c r="HI55" s="124"/>
      <c r="HJ55" s="124"/>
      <c r="HK55" s="124"/>
      <c r="HL55" s="124"/>
      <c r="HM55" s="124"/>
      <c r="HN55" s="124"/>
      <c r="HO55" s="124"/>
      <c r="HP55" s="124"/>
      <c r="HQ55" s="124"/>
      <c r="HR55" s="124"/>
      <c r="HS55" s="124"/>
      <c r="HT55" s="124"/>
      <c r="HU55" s="124"/>
      <c r="HV55" s="124"/>
      <c r="HW55" s="124"/>
      <c r="HX55" s="124"/>
      <c r="HY55" s="124"/>
      <c r="HZ55" s="124"/>
      <c r="IA55" s="124"/>
      <c r="IB55" s="124"/>
      <c r="IC55" s="124"/>
      <c r="ID55" s="124"/>
      <c r="IE55" s="124"/>
      <c r="IF55" s="124"/>
      <c r="IG55" s="25"/>
      <c r="IH55" s="25"/>
      <c r="II55" s="25"/>
      <c r="IJ55" s="25"/>
      <c r="IK55" s="25"/>
      <c r="IL55" s="25"/>
      <c r="IM55" s="25"/>
      <c r="IN55" s="25"/>
      <c r="IO55" s="25"/>
      <c r="IP55" s="124" t="s">
        <v>36</v>
      </c>
      <c r="IQ55" s="124"/>
      <c r="IR55" s="124"/>
      <c r="IS55" s="124"/>
      <c r="IT55" s="124"/>
      <c r="IU55" s="124"/>
      <c r="IV55" s="124"/>
      <c r="IW55" s="124"/>
      <c r="IX55" s="124"/>
      <c r="IY55" s="124"/>
      <c r="IZ55" s="124"/>
      <c r="JA55" s="124"/>
      <c r="JB55" s="124"/>
      <c r="JC55" s="124"/>
      <c r="JD55" s="124"/>
      <c r="JE55" s="124"/>
      <c r="JF55" s="124"/>
      <c r="JG55" s="124"/>
      <c r="JH55" s="124"/>
      <c r="JI55" s="124"/>
      <c r="JJ55" s="124"/>
      <c r="JK55" s="124"/>
      <c r="JL55" s="124"/>
      <c r="JM55" s="124"/>
      <c r="JN55" s="124"/>
      <c r="JO55" s="124"/>
      <c r="JP55" s="124"/>
      <c r="JQ55" s="124"/>
      <c r="JR55" s="124"/>
      <c r="JS55" s="124"/>
      <c r="JT55" s="124"/>
      <c r="JU55" s="124"/>
      <c r="JV55" s="124"/>
      <c r="JW55" s="124"/>
      <c r="JX55" s="124"/>
      <c r="JY55" s="124"/>
      <c r="JZ55" s="124"/>
      <c r="KA55" s="124"/>
      <c r="KB55" s="124"/>
      <c r="KC55" s="124"/>
      <c r="KD55" s="124"/>
      <c r="KE55" s="124"/>
      <c r="KF55" s="124"/>
      <c r="KG55" s="124"/>
      <c r="KH55" s="124"/>
      <c r="KI55" s="124"/>
      <c r="KJ55" s="124"/>
      <c r="KK55" s="124"/>
      <c r="KL55" s="124"/>
      <c r="KM55" s="124"/>
      <c r="KN55" s="124"/>
      <c r="KO55" s="124"/>
      <c r="KP55" s="124"/>
      <c r="KQ55" s="124"/>
      <c r="KR55" s="124"/>
      <c r="KS55" s="124"/>
      <c r="KT55" s="124"/>
      <c r="KU55" s="124"/>
      <c r="KV55" s="124"/>
      <c r="KW55" s="124"/>
      <c r="KX55" s="124"/>
      <c r="KY55" s="124"/>
      <c r="KZ55" s="124"/>
      <c r="LA55" s="124"/>
      <c r="LB55" s="124"/>
      <c r="LC55" s="124"/>
      <c r="LD55" s="124"/>
      <c r="LE55" s="124"/>
      <c r="LF55" s="124"/>
      <c r="LG55" s="124"/>
      <c r="LH55" s="124"/>
      <c r="LI55" s="124"/>
      <c r="LJ55" s="124"/>
      <c r="LK55" s="124"/>
      <c r="LL55" s="124"/>
      <c r="LM55" s="124"/>
      <c r="LN55" s="124"/>
      <c r="LO55" s="124"/>
      <c r="LP55" s="124"/>
      <c r="LQ55" s="124"/>
      <c r="LR55" s="124"/>
      <c r="LS55" s="124"/>
      <c r="LT55" s="124"/>
      <c r="LU55" s="124"/>
      <c r="LV55" s="124"/>
      <c r="LW55" s="124"/>
      <c r="LX55" s="124"/>
      <c r="LY55" s="124"/>
      <c r="LZ55" s="124"/>
      <c r="MA55" s="124"/>
      <c r="MB55" s="124"/>
      <c r="MC55" s="124"/>
      <c r="MD55" s="124"/>
      <c r="ME55" s="124"/>
      <c r="MF55" s="124"/>
      <c r="MG55" s="124"/>
      <c r="MH55" s="124"/>
      <c r="MI55" s="124"/>
      <c r="MJ55" s="124"/>
      <c r="MK55" s="124"/>
      <c r="ML55" s="124"/>
      <c r="MM55" s="124"/>
      <c r="MN55" s="124"/>
      <c r="MO55" s="124"/>
      <c r="MP55" s="124"/>
      <c r="MQ55" s="124"/>
      <c r="MR55" s="124"/>
      <c r="MS55" s="124"/>
      <c r="MT55" s="124"/>
      <c r="MU55" s="124"/>
      <c r="MV55" s="124"/>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25"/>
      <c r="DQ56" s="25"/>
      <c r="DR56" s="25"/>
      <c r="DS56" s="25"/>
      <c r="DT56" s="25"/>
      <c r="DU56" s="25"/>
      <c r="DV56" s="25"/>
      <c r="DW56" s="25"/>
      <c r="DX56" s="25"/>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c r="HJ56" s="124"/>
      <c r="HK56" s="124"/>
      <c r="HL56" s="124"/>
      <c r="HM56" s="124"/>
      <c r="HN56" s="124"/>
      <c r="HO56" s="124"/>
      <c r="HP56" s="124"/>
      <c r="HQ56" s="124"/>
      <c r="HR56" s="124"/>
      <c r="HS56" s="124"/>
      <c r="HT56" s="124"/>
      <c r="HU56" s="124"/>
      <c r="HV56" s="124"/>
      <c r="HW56" s="124"/>
      <c r="HX56" s="124"/>
      <c r="HY56" s="124"/>
      <c r="HZ56" s="124"/>
      <c r="IA56" s="124"/>
      <c r="IB56" s="124"/>
      <c r="IC56" s="124"/>
      <c r="ID56" s="124"/>
      <c r="IE56" s="124"/>
      <c r="IF56" s="124"/>
      <c r="IG56" s="25"/>
      <c r="IH56" s="25"/>
      <c r="II56" s="25"/>
      <c r="IJ56" s="25"/>
      <c r="IK56" s="25"/>
      <c r="IL56" s="25"/>
      <c r="IM56" s="25"/>
      <c r="IN56" s="25"/>
      <c r="IO56" s="25"/>
      <c r="IP56" s="124"/>
      <c r="IQ56" s="124"/>
      <c r="IR56" s="124"/>
      <c r="IS56" s="124"/>
      <c r="IT56" s="124"/>
      <c r="IU56" s="124"/>
      <c r="IV56" s="124"/>
      <c r="IW56" s="124"/>
      <c r="IX56" s="124"/>
      <c r="IY56" s="124"/>
      <c r="IZ56" s="124"/>
      <c r="JA56" s="124"/>
      <c r="JB56" s="124"/>
      <c r="JC56" s="124"/>
      <c r="JD56" s="124"/>
      <c r="JE56" s="124"/>
      <c r="JF56" s="124"/>
      <c r="JG56" s="124"/>
      <c r="JH56" s="124"/>
      <c r="JI56" s="124"/>
      <c r="JJ56" s="124"/>
      <c r="JK56" s="124"/>
      <c r="JL56" s="124"/>
      <c r="JM56" s="124"/>
      <c r="JN56" s="124"/>
      <c r="JO56" s="124"/>
      <c r="JP56" s="124"/>
      <c r="JQ56" s="124"/>
      <c r="JR56" s="124"/>
      <c r="JS56" s="124"/>
      <c r="JT56" s="124"/>
      <c r="JU56" s="124"/>
      <c r="JV56" s="124"/>
      <c r="JW56" s="124"/>
      <c r="JX56" s="124"/>
      <c r="JY56" s="124"/>
      <c r="JZ56" s="124"/>
      <c r="KA56" s="124"/>
      <c r="KB56" s="124"/>
      <c r="KC56" s="124"/>
      <c r="KD56" s="124"/>
      <c r="KE56" s="124"/>
      <c r="KF56" s="124"/>
      <c r="KG56" s="124"/>
      <c r="KH56" s="124"/>
      <c r="KI56" s="124"/>
      <c r="KJ56" s="124"/>
      <c r="KK56" s="124"/>
      <c r="KL56" s="124"/>
      <c r="KM56" s="124"/>
      <c r="KN56" s="124"/>
      <c r="KO56" s="124"/>
      <c r="KP56" s="124"/>
      <c r="KQ56" s="124"/>
      <c r="KR56" s="124"/>
      <c r="KS56" s="124"/>
      <c r="KT56" s="124"/>
      <c r="KU56" s="124"/>
      <c r="KV56" s="124"/>
      <c r="KW56" s="124"/>
      <c r="KX56" s="124"/>
      <c r="KY56" s="124"/>
      <c r="KZ56" s="124"/>
      <c r="LA56" s="124"/>
      <c r="LB56" s="124"/>
      <c r="LC56" s="124"/>
      <c r="LD56" s="124"/>
      <c r="LE56" s="124"/>
      <c r="LF56" s="124"/>
      <c r="LG56" s="124"/>
      <c r="LH56" s="124"/>
      <c r="LI56" s="124"/>
      <c r="LJ56" s="124"/>
      <c r="LK56" s="124"/>
      <c r="LL56" s="124"/>
      <c r="LM56" s="124"/>
      <c r="LN56" s="124"/>
      <c r="LO56" s="124"/>
      <c r="LP56" s="124"/>
      <c r="LQ56" s="124"/>
      <c r="LR56" s="124"/>
      <c r="LS56" s="124"/>
      <c r="LT56" s="124"/>
      <c r="LU56" s="124"/>
      <c r="LV56" s="124"/>
      <c r="LW56" s="124"/>
      <c r="LX56" s="124"/>
      <c r="LY56" s="124"/>
      <c r="LZ56" s="124"/>
      <c r="MA56" s="124"/>
      <c r="MB56" s="124"/>
      <c r="MC56" s="124"/>
      <c r="MD56" s="124"/>
      <c r="ME56" s="124"/>
      <c r="MF56" s="124"/>
      <c r="MG56" s="124"/>
      <c r="MH56" s="124"/>
      <c r="MI56" s="124"/>
      <c r="MJ56" s="124"/>
      <c r="MK56" s="124"/>
      <c r="ML56" s="124"/>
      <c r="MM56" s="124"/>
      <c r="MN56" s="124"/>
      <c r="MO56" s="124"/>
      <c r="MP56" s="124"/>
      <c r="MQ56" s="124"/>
      <c r="MR56" s="124"/>
      <c r="MS56" s="124"/>
      <c r="MT56" s="124"/>
      <c r="MU56" s="124"/>
      <c r="MV56" s="124"/>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9" t="s">
        <v>38</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5"/>
      <c r="NE64" s="126"/>
      <c r="NF64" s="126"/>
      <c r="NG64" s="126"/>
      <c r="NH64" s="126"/>
      <c r="NI64" s="126"/>
      <c r="NJ64" s="126"/>
      <c r="NK64" s="126"/>
      <c r="NL64" s="126"/>
      <c r="NM64" s="126"/>
      <c r="NN64" s="126"/>
      <c r="NO64" s="126"/>
      <c r="NP64" s="126"/>
      <c r="NQ64" s="126"/>
      <c r="NR64" s="12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132</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30">
        <f>データ!CM7</f>
        <v>248193</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9" t="s">
        <v>40</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9">
        <f>データ!$B$11</f>
        <v>40909</v>
      </c>
      <c r="S76" s="140"/>
      <c r="T76" s="140"/>
      <c r="U76" s="140"/>
      <c r="V76" s="140"/>
      <c r="W76" s="140"/>
      <c r="X76" s="140"/>
      <c r="Y76" s="140"/>
      <c r="Z76" s="140"/>
      <c r="AA76" s="140"/>
      <c r="AB76" s="140"/>
      <c r="AC76" s="140"/>
      <c r="AD76" s="140"/>
      <c r="AE76" s="140"/>
      <c r="AF76" s="141"/>
      <c r="AG76" s="139">
        <f>データ!$C$11</f>
        <v>41275</v>
      </c>
      <c r="AH76" s="140"/>
      <c r="AI76" s="140"/>
      <c r="AJ76" s="140"/>
      <c r="AK76" s="140"/>
      <c r="AL76" s="140"/>
      <c r="AM76" s="140"/>
      <c r="AN76" s="140"/>
      <c r="AO76" s="140"/>
      <c r="AP76" s="140"/>
      <c r="AQ76" s="140"/>
      <c r="AR76" s="140"/>
      <c r="AS76" s="140"/>
      <c r="AT76" s="140"/>
      <c r="AU76" s="141"/>
      <c r="AV76" s="139">
        <f>データ!$D$11</f>
        <v>41640</v>
      </c>
      <c r="AW76" s="140"/>
      <c r="AX76" s="140"/>
      <c r="AY76" s="140"/>
      <c r="AZ76" s="140"/>
      <c r="BA76" s="140"/>
      <c r="BB76" s="140"/>
      <c r="BC76" s="140"/>
      <c r="BD76" s="140"/>
      <c r="BE76" s="140"/>
      <c r="BF76" s="140"/>
      <c r="BG76" s="140"/>
      <c r="BH76" s="140"/>
      <c r="BI76" s="140"/>
      <c r="BJ76" s="141"/>
      <c r="BK76" s="139">
        <f>データ!$E$11</f>
        <v>42005</v>
      </c>
      <c r="BL76" s="140"/>
      <c r="BM76" s="140"/>
      <c r="BN76" s="140"/>
      <c r="BO76" s="140"/>
      <c r="BP76" s="140"/>
      <c r="BQ76" s="140"/>
      <c r="BR76" s="140"/>
      <c r="BS76" s="140"/>
      <c r="BT76" s="140"/>
      <c r="BU76" s="140"/>
      <c r="BV76" s="140"/>
      <c r="BW76" s="140"/>
      <c r="BX76" s="140"/>
      <c r="BY76" s="141"/>
      <c r="BZ76" s="139">
        <f>データ!$F$11</f>
        <v>42370</v>
      </c>
      <c r="CA76" s="140"/>
      <c r="CB76" s="140"/>
      <c r="CC76" s="140"/>
      <c r="CD76" s="140"/>
      <c r="CE76" s="140"/>
      <c r="CF76" s="140"/>
      <c r="CG76" s="140"/>
      <c r="CH76" s="140"/>
      <c r="CI76" s="140"/>
      <c r="CJ76" s="140"/>
      <c r="CK76" s="140"/>
      <c r="CL76" s="140"/>
      <c r="CM76" s="140"/>
      <c r="CN76" s="141"/>
      <c r="CO76" s="5"/>
      <c r="CP76" s="5"/>
      <c r="CQ76" s="5"/>
      <c r="CR76" s="5"/>
      <c r="CS76" s="5"/>
      <c r="CT76" s="5"/>
      <c r="CU76" s="5"/>
      <c r="CV76" s="130">
        <f>データ!CN7</f>
        <v>233311</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5"/>
      <c r="FZ76" s="5"/>
      <c r="GA76" s="5"/>
      <c r="GB76" s="5"/>
      <c r="GC76" s="5"/>
      <c r="GD76" s="5"/>
      <c r="GE76" s="5"/>
      <c r="GF76" s="5"/>
      <c r="GG76" s="5"/>
      <c r="GH76" s="5"/>
      <c r="GI76" s="5"/>
      <c r="GJ76" s="5"/>
      <c r="GK76" s="5"/>
      <c r="GL76" s="139">
        <f>データ!$B$11</f>
        <v>40909</v>
      </c>
      <c r="GM76" s="140"/>
      <c r="GN76" s="140"/>
      <c r="GO76" s="140"/>
      <c r="GP76" s="140"/>
      <c r="GQ76" s="140"/>
      <c r="GR76" s="140"/>
      <c r="GS76" s="140"/>
      <c r="GT76" s="140"/>
      <c r="GU76" s="140"/>
      <c r="GV76" s="140"/>
      <c r="GW76" s="140"/>
      <c r="GX76" s="140"/>
      <c r="GY76" s="140"/>
      <c r="GZ76" s="141"/>
      <c r="HA76" s="139">
        <f>データ!$C$11</f>
        <v>41275</v>
      </c>
      <c r="HB76" s="140"/>
      <c r="HC76" s="140"/>
      <c r="HD76" s="140"/>
      <c r="HE76" s="140"/>
      <c r="HF76" s="140"/>
      <c r="HG76" s="140"/>
      <c r="HH76" s="140"/>
      <c r="HI76" s="140"/>
      <c r="HJ76" s="140"/>
      <c r="HK76" s="140"/>
      <c r="HL76" s="140"/>
      <c r="HM76" s="140"/>
      <c r="HN76" s="140"/>
      <c r="HO76" s="141"/>
      <c r="HP76" s="139">
        <f>データ!$D$11</f>
        <v>41640</v>
      </c>
      <c r="HQ76" s="140"/>
      <c r="HR76" s="140"/>
      <c r="HS76" s="140"/>
      <c r="HT76" s="140"/>
      <c r="HU76" s="140"/>
      <c r="HV76" s="140"/>
      <c r="HW76" s="140"/>
      <c r="HX76" s="140"/>
      <c r="HY76" s="140"/>
      <c r="HZ76" s="140"/>
      <c r="IA76" s="140"/>
      <c r="IB76" s="140"/>
      <c r="IC76" s="140"/>
      <c r="ID76" s="141"/>
      <c r="IE76" s="139">
        <f>データ!$E$11</f>
        <v>42005</v>
      </c>
      <c r="IF76" s="140"/>
      <c r="IG76" s="140"/>
      <c r="IH76" s="140"/>
      <c r="II76" s="140"/>
      <c r="IJ76" s="140"/>
      <c r="IK76" s="140"/>
      <c r="IL76" s="140"/>
      <c r="IM76" s="140"/>
      <c r="IN76" s="140"/>
      <c r="IO76" s="140"/>
      <c r="IP76" s="140"/>
      <c r="IQ76" s="140"/>
      <c r="IR76" s="140"/>
      <c r="IS76" s="141"/>
      <c r="IT76" s="139">
        <f>データ!$F$11</f>
        <v>42370</v>
      </c>
      <c r="IU76" s="140"/>
      <c r="IV76" s="140"/>
      <c r="IW76" s="140"/>
      <c r="IX76" s="140"/>
      <c r="IY76" s="140"/>
      <c r="IZ76" s="140"/>
      <c r="JA76" s="140"/>
      <c r="JB76" s="140"/>
      <c r="JC76" s="140"/>
      <c r="JD76" s="140"/>
      <c r="JE76" s="140"/>
      <c r="JF76" s="140"/>
      <c r="JG76" s="140"/>
      <c r="JH76" s="141"/>
      <c r="JL76" s="5"/>
      <c r="JM76" s="5"/>
      <c r="JN76" s="5"/>
      <c r="JO76" s="5"/>
      <c r="JP76" s="5"/>
      <c r="JQ76" s="5"/>
      <c r="JR76" s="5"/>
      <c r="JS76" s="5"/>
      <c r="JT76" s="5"/>
      <c r="JU76" s="5"/>
      <c r="JV76" s="5"/>
      <c r="JW76" s="5"/>
      <c r="JX76" s="5"/>
      <c r="JY76" s="5"/>
      <c r="JZ76" s="5"/>
      <c r="KA76" s="139">
        <f>データ!$B$11</f>
        <v>40909</v>
      </c>
      <c r="KB76" s="140"/>
      <c r="KC76" s="140"/>
      <c r="KD76" s="140"/>
      <c r="KE76" s="140"/>
      <c r="KF76" s="140"/>
      <c r="KG76" s="140"/>
      <c r="KH76" s="140"/>
      <c r="KI76" s="140"/>
      <c r="KJ76" s="140"/>
      <c r="KK76" s="140"/>
      <c r="KL76" s="140"/>
      <c r="KM76" s="140"/>
      <c r="KN76" s="140"/>
      <c r="KO76" s="141"/>
      <c r="KP76" s="139">
        <f>データ!$C$11</f>
        <v>41275</v>
      </c>
      <c r="KQ76" s="140"/>
      <c r="KR76" s="140"/>
      <c r="KS76" s="140"/>
      <c r="KT76" s="140"/>
      <c r="KU76" s="140"/>
      <c r="KV76" s="140"/>
      <c r="KW76" s="140"/>
      <c r="KX76" s="140"/>
      <c r="KY76" s="140"/>
      <c r="KZ76" s="140"/>
      <c r="LA76" s="140"/>
      <c r="LB76" s="140"/>
      <c r="LC76" s="140"/>
      <c r="LD76" s="141"/>
      <c r="LE76" s="139">
        <f>データ!$D$11</f>
        <v>41640</v>
      </c>
      <c r="LF76" s="140"/>
      <c r="LG76" s="140"/>
      <c r="LH76" s="140"/>
      <c r="LI76" s="140"/>
      <c r="LJ76" s="140"/>
      <c r="LK76" s="140"/>
      <c r="LL76" s="140"/>
      <c r="LM76" s="140"/>
      <c r="LN76" s="140"/>
      <c r="LO76" s="140"/>
      <c r="LP76" s="140"/>
      <c r="LQ76" s="140"/>
      <c r="LR76" s="140"/>
      <c r="LS76" s="141"/>
      <c r="LT76" s="139">
        <f>データ!$E$11</f>
        <v>42005</v>
      </c>
      <c r="LU76" s="140"/>
      <c r="LV76" s="140"/>
      <c r="LW76" s="140"/>
      <c r="LX76" s="140"/>
      <c r="LY76" s="140"/>
      <c r="LZ76" s="140"/>
      <c r="MA76" s="140"/>
      <c r="MB76" s="140"/>
      <c r="MC76" s="140"/>
      <c r="MD76" s="140"/>
      <c r="ME76" s="140"/>
      <c r="MF76" s="140"/>
      <c r="MG76" s="140"/>
      <c r="MH76" s="141"/>
      <c r="MI76" s="139">
        <f>データ!$F$11</f>
        <v>42370</v>
      </c>
      <c r="MJ76" s="140"/>
      <c r="MK76" s="140"/>
      <c r="ML76" s="140"/>
      <c r="MM76" s="140"/>
      <c r="MN76" s="140"/>
      <c r="MO76" s="140"/>
      <c r="MP76" s="140"/>
      <c r="MQ76" s="140"/>
      <c r="MR76" s="140"/>
      <c r="MS76" s="140"/>
      <c r="MT76" s="140"/>
      <c r="MU76" s="140"/>
      <c r="MV76" s="140"/>
      <c r="MW76" s="141"/>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42" t="s">
        <v>27</v>
      </c>
      <c r="J77" s="142"/>
      <c r="K77" s="142"/>
      <c r="L77" s="142"/>
      <c r="M77" s="142"/>
      <c r="N77" s="142"/>
      <c r="O77" s="142"/>
      <c r="P77" s="142"/>
      <c r="Q77" s="142"/>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5"/>
      <c r="FZ77" s="5"/>
      <c r="GA77" s="5"/>
      <c r="GB77" s="5"/>
      <c r="GC77" s="142" t="s">
        <v>27</v>
      </c>
      <c r="GD77" s="142"/>
      <c r="GE77" s="142"/>
      <c r="GF77" s="142"/>
      <c r="GG77" s="142"/>
      <c r="GH77" s="142"/>
      <c r="GI77" s="142"/>
      <c r="GJ77" s="142"/>
      <c r="GK77" s="142"/>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42" t="s">
        <v>27</v>
      </c>
      <c r="JS77" s="142"/>
      <c r="JT77" s="142"/>
      <c r="JU77" s="142"/>
      <c r="JV77" s="142"/>
      <c r="JW77" s="142"/>
      <c r="JX77" s="142"/>
      <c r="JY77" s="142"/>
      <c r="JZ77" s="142"/>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42" t="s">
        <v>29</v>
      </c>
      <c r="J78" s="142"/>
      <c r="K78" s="142"/>
      <c r="L78" s="142"/>
      <c r="M78" s="142"/>
      <c r="N78" s="142"/>
      <c r="O78" s="142"/>
      <c r="P78" s="142"/>
      <c r="Q78" s="142"/>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5"/>
      <c r="FZ78" s="5"/>
      <c r="GA78" s="5"/>
      <c r="GB78" s="5"/>
      <c r="GC78" s="142" t="s">
        <v>29</v>
      </c>
      <c r="GD78" s="142"/>
      <c r="GE78" s="142"/>
      <c r="GF78" s="142"/>
      <c r="GG78" s="142"/>
      <c r="GH78" s="142"/>
      <c r="GI78" s="142"/>
      <c r="GJ78" s="142"/>
      <c r="GK78" s="142"/>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42" t="s">
        <v>29</v>
      </c>
      <c r="JS78" s="142"/>
      <c r="JT78" s="142"/>
      <c r="JU78" s="142"/>
      <c r="JV78" s="142"/>
      <c r="JW78" s="142"/>
      <c r="JX78" s="142"/>
      <c r="JY78" s="142"/>
      <c r="JZ78" s="142"/>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4" t="s">
        <v>41</v>
      </c>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4" t="s">
        <v>42</v>
      </c>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c r="IW80" s="124"/>
      <c r="IX80" s="124"/>
      <c r="IY80" s="124"/>
      <c r="IZ80" s="124"/>
      <c r="JA80" s="124"/>
      <c r="JB80" s="124"/>
      <c r="JC80" s="124"/>
      <c r="JD80" s="124"/>
      <c r="JE80" s="124"/>
      <c r="JF80" s="124"/>
      <c r="JG80" s="124"/>
      <c r="JH80" s="124"/>
      <c r="JI80" s="124"/>
      <c r="JJ80" s="124"/>
      <c r="JK80" s="124"/>
      <c r="JL80" s="124"/>
      <c r="JM80" s="5"/>
      <c r="JN80" s="5"/>
      <c r="JO80" s="5"/>
      <c r="JP80" s="124" t="s">
        <v>43</v>
      </c>
      <c r="JQ80" s="124"/>
      <c r="JR80" s="124"/>
      <c r="JS80" s="124"/>
      <c r="JT80" s="124"/>
      <c r="JU80" s="124"/>
      <c r="JV80" s="124"/>
      <c r="JW80" s="124"/>
      <c r="JX80" s="124"/>
      <c r="JY80" s="124"/>
      <c r="JZ80" s="124"/>
      <c r="KA80" s="124"/>
      <c r="KB80" s="124"/>
      <c r="KC80" s="124"/>
      <c r="KD80" s="124"/>
      <c r="KE80" s="124"/>
      <c r="KF80" s="124"/>
      <c r="KG80" s="124"/>
      <c r="KH80" s="124"/>
      <c r="KI80" s="124"/>
      <c r="KJ80" s="124"/>
      <c r="KK80" s="124"/>
      <c r="KL80" s="124"/>
      <c r="KM80" s="124"/>
      <c r="KN80" s="124"/>
      <c r="KO80" s="124"/>
      <c r="KP80" s="124"/>
      <c r="KQ80" s="124"/>
      <c r="KR80" s="124"/>
      <c r="KS80" s="124"/>
      <c r="KT80" s="124"/>
      <c r="KU80" s="124"/>
      <c r="KV80" s="124"/>
      <c r="KW80" s="124"/>
      <c r="KX80" s="124"/>
      <c r="KY80" s="124"/>
      <c r="KZ80" s="124"/>
      <c r="LA80" s="124"/>
      <c r="LB80" s="124"/>
      <c r="LC80" s="124"/>
      <c r="LD80" s="124"/>
      <c r="LE80" s="124"/>
      <c r="LF80" s="124"/>
      <c r="LG80" s="124"/>
      <c r="LH80" s="124"/>
      <c r="LI80" s="124"/>
      <c r="LJ80" s="124"/>
      <c r="LK80" s="124"/>
      <c r="LL80" s="124"/>
      <c r="LM80" s="124"/>
      <c r="LN80" s="124"/>
      <c r="LO80" s="124"/>
      <c r="LP80" s="124"/>
      <c r="LQ80" s="124"/>
      <c r="LR80" s="124"/>
      <c r="LS80" s="124"/>
      <c r="LT80" s="124"/>
      <c r="LU80" s="124"/>
      <c r="LV80" s="124"/>
      <c r="LW80" s="124"/>
      <c r="LX80" s="124"/>
      <c r="LY80" s="124"/>
      <c r="LZ80" s="124"/>
      <c r="MA80" s="124"/>
      <c r="MB80" s="124"/>
      <c r="MC80" s="124"/>
      <c r="MD80" s="124"/>
      <c r="ME80" s="124"/>
      <c r="MF80" s="124"/>
      <c r="MG80" s="124"/>
      <c r="MH80" s="124"/>
      <c r="MI80" s="124"/>
      <c r="MJ80" s="124"/>
      <c r="MK80" s="124"/>
      <c r="ML80" s="124"/>
      <c r="MM80" s="124"/>
      <c r="MN80" s="124"/>
      <c r="MO80" s="124"/>
      <c r="MP80" s="124"/>
      <c r="MQ80" s="124"/>
      <c r="MR80" s="124"/>
      <c r="MS80" s="124"/>
      <c r="MT80" s="124"/>
      <c r="MU80" s="124"/>
      <c r="MV80" s="124"/>
      <c r="MW80" s="124"/>
      <c r="MX80" s="124"/>
      <c r="MY80" s="124"/>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c r="IW81" s="124"/>
      <c r="IX81" s="124"/>
      <c r="IY81" s="124"/>
      <c r="IZ81" s="124"/>
      <c r="JA81" s="124"/>
      <c r="JB81" s="124"/>
      <c r="JC81" s="124"/>
      <c r="JD81" s="124"/>
      <c r="JE81" s="124"/>
      <c r="JF81" s="124"/>
      <c r="JG81" s="124"/>
      <c r="JH81" s="124"/>
      <c r="JI81" s="124"/>
      <c r="JJ81" s="124"/>
      <c r="JK81" s="124"/>
      <c r="JL81" s="124"/>
      <c r="JM81" s="5"/>
      <c r="JN81" s="5"/>
      <c r="JO81" s="5"/>
      <c r="JP81" s="124"/>
      <c r="JQ81" s="124"/>
      <c r="JR81" s="124"/>
      <c r="JS81" s="124"/>
      <c r="JT81" s="124"/>
      <c r="JU81" s="124"/>
      <c r="JV81" s="124"/>
      <c r="JW81" s="124"/>
      <c r="JX81" s="124"/>
      <c r="JY81" s="124"/>
      <c r="JZ81" s="124"/>
      <c r="KA81" s="124"/>
      <c r="KB81" s="124"/>
      <c r="KC81" s="124"/>
      <c r="KD81" s="124"/>
      <c r="KE81" s="124"/>
      <c r="KF81" s="124"/>
      <c r="KG81" s="124"/>
      <c r="KH81" s="124"/>
      <c r="KI81" s="124"/>
      <c r="KJ81" s="124"/>
      <c r="KK81" s="124"/>
      <c r="KL81" s="124"/>
      <c r="KM81" s="124"/>
      <c r="KN81" s="124"/>
      <c r="KO81" s="124"/>
      <c r="KP81" s="124"/>
      <c r="KQ81" s="124"/>
      <c r="KR81" s="124"/>
      <c r="KS81" s="124"/>
      <c r="KT81" s="124"/>
      <c r="KU81" s="124"/>
      <c r="KV81" s="124"/>
      <c r="KW81" s="124"/>
      <c r="KX81" s="124"/>
      <c r="KY81" s="124"/>
      <c r="KZ81" s="124"/>
      <c r="LA81" s="124"/>
      <c r="LB81" s="124"/>
      <c r="LC81" s="124"/>
      <c r="LD81" s="124"/>
      <c r="LE81" s="124"/>
      <c r="LF81" s="124"/>
      <c r="LG81" s="124"/>
      <c r="LH81" s="124"/>
      <c r="LI81" s="124"/>
      <c r="LJ81" s="124"/>
      <c r="LK81" s="124"/>
      <c r="LL81" s="124"/>
      <c r="LM81" s="124"/>
      <c r="LN81" s="124"/>
      <c r="LO81" s="124"/>
      <c r="LP81" s="124"/>
      <c r="LQ81" s="124"/>
      <c r="LR81" s="124"/>
      <c r="LS81" s="124"/>
      <c r="LT81" s="124"/>
      <c r="LU81" s="124"/>
      <c r="LV81" s="124"/>
      <c r="LW81" s="124"/>
      <c r="LX81" s="124"/>
      <c r="LY81" s="124"/>
      <c r="LZ81" s="124"/>
      <c r="MA81" s="124"/>
      <c r="MB81" s="124"/>
      <c r="MC81" s="124"/>
      <c r="MD81" s="124"/>
      <c r="ME81" s="124"/>
      <c r="MF81" s="124"/>
      <c r="MG81" s="124"/>
      <c r="MH81" s="124"/>
      <c r="MI81" s="124"/>
      <c r="MJ81" s="124"/>
      <c r="MK81" s="124"/>
      <c r="ML81" s="124"/>
      <c r="MM81" s="124"/>
      <c r="MN81" s="124"/>
      <c r="MO81" s="124"/>
      <c r="MP81" s="124"/>
      <c r="MQ81" s="124"/>
      <c r="MR81" s="124"/>
      <c r="MS81" s="124"/>
      <c r="MT81" s="124"/>
      <c r="MU81" s="124"/>
      <c r="MV81" s="124"/>
      <c r="MW81" s="124"/>
      <c r="MX81" s="124"/>
      <c r="MY81" s="124"/>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5"/>
      <c r="NE82" s="126"/>
      <c r="NF82" s="126"/>
      <c r="NG82" s="126"/>
      <c r="NH82" s="126"/>
      <c r="NI82" s="126"/>
      <c r="NJ82" s="126"/>
      <c r="NK82" s="126"/>
      <c r="NL82" s="126"/>
      <c r="NM82" s="126"/>
      <c r="NN82" s="126"/>
      <c r="NO82" s="126"/>
      <c r="NP82" s="126"/>
      <c r="NQ82" s="126"/>
      <c r="NR82" s="12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K3mWlAQd7Q/jaZ2kv1NW094Lob7yz9gfgZIxGZDlmOFY/CsR5B1QHZTnaTNGtv5KvmlyFeDKIwTRKvC9IK3Fdg==" saltValue="ZpZP5dDlxnEFNuUWDqwxQ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401005</v>
      </c>
      <c r="D6" s="61">
        <f t="shared" si="1"/>
        <v>47</v>
      </c>
      <c r="E6" s="61">
        <f t="shared" si="1"/>
        <v>14</v>
      </c>
      <c r="F6" s="61">
        <f t="shared" si="1"/>
        <v>0</v>
      </c>
      <c r="G6" s="61">
        <f t="shared" si="1"/>
        <v>5</v>
      </c>
      <c r="H6" s="61" t="str">
        <f>SUBSTITUTE(H8,"　","")</f>
        <v>福岡県北九州市</v>
      </c>
      <c r="I6" s="61" t="str">
        <f t="shared" si="1"/>
        <v>室町駐車場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その他駐車場</v>
      </c>
      <c r="Q6" s="63" t="str">
        <f t="shared" si="1"/>
        <v>立体式</v>
      </c>
      <c r="R6" s="64">
        <f t="shared" si="1"/>
        <v>24</v>
      </c>
      <c r="S6" s="63" t="str">
        <f t="shared" si="1"/>
        <v>商業施設</v>
      </c>
      <c r="T6" s="63" t="str">
        <f t="shared" si="1"/>
        <v>有</v>
      </c>
      <c r="U6" s="64">
        <f t="shared" si="1"/>
        <v>7491</v>
      </c>
      <c r="V6" s="64">
        <f t="shared" si="1"/>
        <v>197</v>
      </c>
      <c r="W6" s="64">
        <f t="shared" si="1"/>
        <v>300</v>
      </c>
      <c r="X6" s="63" t="str">
        <f t="shared" si="1"/>
        <v>代行制</v>
      </c>
      <c r="Y6" s="65">
        <f>IF(Y8="-",NA(),Y8)</f>
        <v>158.69999999999999</v>
      </c>
      <c r="Z6" s="65">
        <f t="shared" ref="Z6:AH6" si="2">IF(Z8="-",NA(),Z8)</f>
        <v>235</v>
      </c>
      <c r="AA6" s="65">
        <f t="shared" si="2"/>
        <v>253.5</v>
      </c>
      <c r="AB6" s="65">
        <f t="shared" si="2"/>
        <v>178.4</v>
      </c>
      <c r="AC6" s="65">
        <f t="shared" si="2"/>
        <v>125.7</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43.7</v>
      </c>
      <c r="BG6" s="65">
        <f t="shared" ref="BG6:BO6" si="5">IF(BG8="-",NA(),BG8)</f>
        <v>62.4</v>
      </c>
      <c r="BH6" s="65">
        <f t="shared" si="5"/>
        <v>59</v>
      </c>
      <c r="BI6" s="65">
        <f t="shared" si="5"/>
        <v>47.3</v>
      </c>
      <c r="BJ6" s="65">
        <f t="shared" si="5"/>
        <v>22.7</v>
      </c>
      <c r="BK6" s="65">
        <f t="shared" si="5"/>
        <v>31.4</v>
      </c>
      <c r="BL6" s="65">
        <f t="shared" si="5"/>
        <v>34</v>
      </c>
      <c r="BM6" s="65">
        <f t="shared" si="5"/>
        <v>31.1</v>
      </c>
      <c r="BN6" s="65">
        <f t="shared" si="5"/>
        <v>31.8</v>
      </c>
      <c r="BO6" s="65">
        <f t="shared" si="5"/>
        <v>22.6</v>
      </c>
      <c r="BP6" s="62" t="str">
        <f>IF(BP8="-","",IF(BP8="-","【-】","【"&amp;SUBSTITUTE(TEXT(BP8,"#,##0.0"),"-","△")&amp;"】"))</f>
        <v>【45.2】</v>
      </c>
      <c r="BQ6" s="66">
        <f>IF(BQ8="-",NA(),BQ8)</f>
        <v>12208</v>
      </c>
      <c r="BR6" s="66">
        <f t="shared" ref="BR6:BZ6" si="6">IF(BR8="-",NA(),BR8)</f>
        <v>16184</v>
      </c>
      <c r="BS6" s="66">
        <f t="shared" si="6"/>
        <v>15439</v>
      </c>
      <c r="BT6" s="66">
        <f t="shared" si="6"/>
        <v>12671</v>
      </c>
      <c r="BU6" s="66">
        <f t="shared" si="6"/>
        <v>6013</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CM8</f>
        <v>248193</v>
      </c>
      <c r="CN6" s="64">
        <f>CN8</f>
        <v>233311</v>
      </c>
      <c r="CO6" s="65"/>
      <c r="CP6" s="65"/>
      <c r="CQ6" s="65"/>
      <c r="CR6" s="65"/>
      <c r="CS6" s="65"/>
      <c r="CT6" s="65"/>
      <c r="CU6" s="65"/>
      <c r="CV6" s="65"/>
      <c r="CW6" s="65"/>
      <c r="CX6" s="65"/>
      <c r="CY6" s="62" t="s">
        <v>110</v>
      </c>
      <c r="CZ6" s="65">
        <f>IF(CZ8="-",NA(),CZ8)</f>
        <v>0</v>
      </c>
      <c r="DA6" s="65">
        <f t="shared" ref="DA6:DI6" si="7">IF(DA8="-",NA(),DA8)</f>
        <v>0</v>
      </c>
      <c r="DB6" s="65">
        <f t="shared" si="7"/>
        <v>0</v>
      </c>
      <c r="DC6" s="65">
        <f t="shared" si="7"/>
        <v>0</v>
      </c>
      <c r="DD6" s="65">
        <f t="shared" si="7"/>
        <v>0</v>
      </c>
      <c r="DE6" s="65">
        <f t="shared" si="7"/>
        <v>425</v>
      </c>
      <c r="DF6" s="65">
        <f t="shared" si="7"/>
        <v>329.2</v>
      </c>
      <c r="DG6" s="65">
        <f t="shared" si="7"/>
        <v>249.7</v>
      </c>
      <c r="DH6" s="65">
        <f t="shared" si="7"/>
        <v>279.60000000000002</v>
      </c>
      <c r="DI6" s="65">
        <f t="shared" si="7"/>
        <v>236.7</v>
      </c>
      <c r="DJ6" s="62" t="str">
        <f>IF(DJ8="-","",IF(DJ8="-","【-】","【"&amp;SUBSTITUTE(TEXT(DJ8,"#,##0.0"),"-","△")&amp;"】"))</f>
        <v>【122.6】</v>
      </c>
      <c r="DK6" s="65">
        <f>IF(DK8="-",NA(),DK8)</f>
        <v>66</v>
      </c>
      <c r="DL6" s="65">
        <f t="shared" ref="DL6:DT6" si="8">IF(DL8="-",NA(),DL8)</f>
        <v>57.4</v>
      </c>
      <c r="DM6" s="65">
        <f t="shared" si="8"/>
        <v>56.9</v>
      </c>
      <c r="DN6" s="65">
        <f t="shared" si="8"/>
        <v>60.9</v>
      </c>
      <c r="DO6" s="65">
        <f t="shared" si="8"/>
        <v>59.4</v>
      </c>
      <c r="DP6" s="65">
        <f t="shared" si="8"/>
        <v>128.80000000000001</v>
      </c>
      <c r="DQ6" s="65">
        <f t="shared" si="8"/>
        <v>129.9</v>
      </c>
      <c r="DR6" s="65">
        <f t="shared" si="8"/>
        <v>131.6</v>
      </c>
      <c r="DS6" s="65">
        <f t="shared" si="8"/>
        <v>134.19999999999999</v>
      </c>
      <c r="DT6" s="65">
        <f t="shared" si="8"/>
        <v>134.4</v>
      </c>
      <c r="DU6" s="62" t="str">
        <f>IF(DU8="-","",IF(DU8="-","【-】","【"&amp;SUBSTITUTE(TEXT(DU8,"#,##0.0"),"-","△")&amp;"】"))</f>
        <v>【194.5】</v>
      </c>
    </row>
    <row r="7" spans="1:125" s="67" customFormat="1">
      <c r="A7" s="50" t="s">
        <v>111</v>
      </c>
      <c r="B7" s="61">
        <f t="shared" ref="B7:X7" si="9">B8</f>
        <v>2016</v>
      </c>
      <c r="C7" s="61">
        <f t="shared" si="9"/>
        <v>401005</v>
      </c>
      <c r="D7" s="61">
        <f t="shared" si="9"/>
        <v>47</v>
      </c>
      <c r="E7" s="61">
        <f t="shared" si="9"/>
        <v>14</v>
      </c>
      <c r="F7" s="61">
        <f t="shared" si="9"/>
        <v>0</v>
      </c>
      <c r="G7" s="61">
        <f t="shared" si="9"/>
        <v>5</v>
      </c>
      <c r="H7" s="61" t="str">
        <f t="shared" si="9"/>
        <v>福岡県　北九州市</v>
      </c>
      <c r="I7" s="61" t="str">
        <f t="shared" si="9"/>
        <v>室町駐車場</v>
      </c>
      <c r="J7" s="61" t="str">
        <f t="shared" si="9"/>
        <v>法非適用</v>
      </c>
      <c r="K7" s="61" t="str">
        <f t="shared" si="9"/>
        <v>駐車場整備事業</v>
      </c>
      <c r="L7" s="61" t="str">
        <f t="shared" si="9"/>
        <v>-</v>
      </c>
      <c r="M7" s="61" t="str">
        <f t="shared" si="9"/>
        <v>Ａ１Ｂ１</v>
      </c>
      <c r="N7" s="61">
        <f t="shared" si="9"/>
        <v>0</v>
      </c>
      <c r="O7" s="62" t="str">
        <f t="shared" si="9"/>
        <v>該当数値なし</v>
      </c>
      <c r="P7" s="63" t="str">
        <f t="shared" si="9"/>
        <v>その他駐車場</v>
      </c>
      <c r="Q7" s="63" t="str">
        <f t="shared" si="9"/>
        <v>立体式</v>
      </c>
      <c r="R7" s="64">
        <f t="shared" si="9"/>
        <v>24</v>
      </c>
      <c r="S7" s="63" t="str">
        <f t="shared" si="9"/>
        <v>商業施設</v>
      </c>
      <c r="T7" s="63" t="str">
        <f t="shared" si="9"/>
        <v>有</v>
      </c>
      <c r="U7" s="64">
        <f t="shared" si="9"/>
        <v>7491</v>
      </c>
      <c r="V7" s="64">
        <f t="shared" si="9"/>
        <v>197</v>
      </c>
      <c r="W7" s="64">
        <f t="shared" si="9"/>
        <v>300</v>
      </c>
      <c r="X7" s="63" t="str">
        <f t="shared" si="9"/>
        <v>代行制</v>
      </c>
      <c r="Y7" s="65">
        <f>Y8</f>
        <v>158.69999999999999</v>
      </c>
      <c r="Z7" s="65">
        <f t="shared" ref="Z7:AH7" si="10">Z8</f>
        <v>235</v>
      </c>
      <c r="AA7" s="65">
        <f t="shared" si="10"/>
        <v>253.5</v>
      </c>
      <c r="AB7" s="65">
        <f t="shared" si="10"/>
        <v>178.4</v>
      </c>
      <c r="AC7" s="65">
        <f t="shared" si="10"/>
        <v>125.7</v>
      </c>
      <c r="AD7" s="65">
        <f t="shared" si="10"/>
        <v>124.7</v>
      </c>
      <c r="AE7" s="65">
        <f t="shared" si="10"/>
        <v>135.6</v>
      </c>
      <c r="AF7" s="65">
        <f t="shared" si="10"/>
        <v>176.5</v>
      </c>
      <c r="AG7" s="65">
        <f t="shared" si="10"/>
        <v>231.4</v>
      </c>
      <c r="AH7" s="65">
        <f t="shared" si="10"/>
        <v>151.19999999999999</v>
      </c>
      <c r="AI7" s="62"/>
      <c r="AJ7" s="65">
        <f>AJ8</f>
        <v>0</v>
      </c>
      <c r="AK7" s="65">
        <f t="shared" ref="AK7:AS7" si="11">AK8</f>
        <v>0</v>
      </c>
      <c r="AL7" s="65">
        <f t="shared" si="11"/>
        <v>0</v>
      </c>
      <c r="AM7" s="65">
        <f t="shared" si="11"/>
        <v>0</v>
      </c>
      <c r="AN7" s="65">
        <f t="shared" si="11"/>
        <v>0</v>
      </c>
      <c r="AO7" s="65">
        <f t="shared" si="11"/>
        <v>21.4</v>
      </c>
      <c r="AP7" s="65">
        <f t="shared" si="11"/>
        <v>24.8</v>
      </c>
      <c r="AQ7" s="65">
        <f t="shared" si="11"/>
        <v>20.3</v>
      </c>
      <c r="AR7" s="65">
        <f t="shared" si="11"/>
        <v>20.2</v>
      </c>
      <c r="AS7" s="65">
        <f t="shared" si="11"/>
        <v>19.8</v>
      </c>
      <c r="AT7" s="62"/>
      <c r="AU7" s="66">
        <f>AU8</f>
        <v>0</v>
      </c>
      <c r="AV7" s="66">
        <f t="shared" ref="AV7:BD7" si="12">AV8</f>
        <v>0</v>
      </c>
      <c r="AW7" s="66">
        <f t="shared" si="12"/>
        <v>0</v>
      </c>
      <c r="AX7" s="66">
        <f t="shared" si="12"/>
        <v>0</v>
      </c>
      <c r="AY7" s="66">
        <f t="shared" si="12"/>
        <v>0</v>
      </c>
      <c r="AZ7" s="66">
        <f t="shared" si="12"/>
        <v>479</v>
      </c>
      <c r="BA7" s="66">
        <f t="shared" si="12"/>
        <v>364</v>
      </c>
      <c r="BB7" s="66">
        <f t="shared" si="12"/>
        <v>270</v>
      </c>
      <c r="BC7" s="66">
        <f t="shared" si="12"/>
        <v>245</v>
      </c>
      <c r="BD7" s="66">
        <f t="shared" si="12"/>
        <v>196</v>
      </c>
      <c r="BE7" s="64"/>
      <c r="BF7" s="65">
        <f>BF8</f>
        <v>43.7</v>
      </c>
      <c r="BG7" s="65">
        <f t="shared" ref="BG7:BO7" si="13">BG8</f>
        <v>62.4</v>
      </c>
      <c r="BH7" s="65">
        <f t="shared" si="13"/>
        <v>59</v>
      </c>
      <c r="BI7" s="65">
        <f t="shared" si="13"/>
        <v>47.3</v>
      </c>
      <c r="BJ7" s="65">
        <f t="shared" si="13"/>
        <v>22.7</v>
      </c>
      <c r="BK7" s="65">
        <f t="shared" si="13"/>
        <v>31.4</v>
      </c>
      <c r="BL7" s="65">
        <f t="shared" si="13"/>
        <v>34</v>
      </c>
      <c r="BM7" s="65">
        <f t="shared" si="13"/>
        <v>31.1</v>
      </c>
      <c r="BN7" s="65">
        <f t="shared" si="13"/>
        <v>31.8</v>
      </c>
      <c r="BO7" s="65">
        <f t="shared" si="13"/>
        <v>22.6</v>
      </c>
      <c r="BP7" s="62"/>
      <c r="BQ7" s="66">
        <f>BQ8</f>
        <v>12208</v>
      </c>
      <c r="BR7" s="66">
        <f t="shared" ref="BR7:BZ7" si="14">BR8</f>
        <v>16184</v>
      </c>
      <c r="BS7" s="66">
        <f t="shared" si="14"/>
        <v>15439</v>
      </c>
      <c r="BT7" s="66">
        <f t="shared" si="14"/>
        <v>12671</v>
      </c>
      <c r="BU7" s="66">
        <f t="shared" si="14"/>
        <v>6013</v>
      </c>
      <c r="BV7" s="66">
        <f t="shared" si="14"/>
        <v>38927</v>
      </c>
      <c r="BW7" s="66">
        <f t="shared" si="14"/>
        <v>40152</v>
      </c>
      <c r="BX7" s="66">
        <f t="shared" si="14"/>
        <v>44479</v>
      </c>
      <c r="BY7" s="66">
        <f t="shared" si="14"/>
        <v>37335</v>
      </c>
      <c r="BZ7" s="66">
        <f t="shared" si="14"/>
        <v>30964</v>
      </c>
      <c r="CA7" s="64"/>
      <c r="CB7" s="65" t="s">
        <v>112</v>
      </c>
      <c r="CC7" s="65" t="s">
        <v>112</v>
      </c>
      <c r="CD7" s="65" t="s">
        <v>112</v>
      </c>
      <c r="CE7" s="65" t="s">
        <v>112</v>
      </c>
      <c r="CF7" s="65" t="s">
        <v>112</v>
      </c>
      <c r="CG7" s="65" t="s">
        <v>112</v>
      </c>
      <c r="CH7" s="65" t="s">
        <v>112</v>
      </c>
      <c r="CI7" s="65" t="s">
        <v>112</v>
      </c>
      <c r="CJ7" s="65" t="s">
        <v>112</v>
      </c>
      <c r="CK7" s="65" t="s">
        <v>113</v>
      </c>
      <c r="CL7" s="62"/>
      <c r="CM7" s="64">
        <f>CM8</f>
        <v>248193</v>
      </c>
      <c r="CN7" s="64">
        <f>CN8</f>
        <v>233311</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5">DA8</f>
        <v>0</v>
      </c>
      <c r="DB7" s="65">
        <f t="shared" si="15"/>
        <v>0</v>
      </c>
      <c r="DC7" s="65">
        <f t="shared" si="15"/>
        <v>0</v>
      </c>
      <c r="DD7" s="65">
        <f t="shared" si="15"/>
        <v>0</v>
      </c>
      <c r="DE7" s="65">
        <f t="shared" si="15"/>
        <v>425</v>
      </c>
      <c r="DF7" s="65">
        <f t="shared" si="15"/>
        <v>329.2</v>
      </c>
      <c r="DG7" s="65">
        <f t="shared" si="15"/>
        <v>249.7</v>
      </c>
      <c r="DH7" s="65">
        <f t="shared" si="15"/>
        <v>279.60000000000002</v>
      </c>
      <c r="DI7" s="65">
        <f t="shared" si="15"/>
        <v>236.7</v>
      </c>
      <c r="DJ7" s="62"/>
      <c r="DK7" s="65">
        <f>DK8</f>
        <v>66</v>
      </c>
      <c r="DL7" s="65">
        <f t="shared" ref="DL7:DT7" si="16">DL8</f>
        <v>57.4</v>
      </c>
      <c r="DM7" s="65">
        <f t="shared" si="16"/>
        <v>56.9</v>
      </c>
      <c r="DN7" s="65">
        <f t="shared" si="16"/>
        <v>60.9</v>
      </c>
      <c r="DO7" s="65">
        <f t="shared" si="16"/>
        <v>59.4</v>
      </c>
      <c r="DP7" s="65">
        <f t="shared" si="16"/>
        <v>128.80000000000001</v>
      </c>
      <c r="DQ7" s="65">
        <f t="shared" si="16"/>
        <v>129.9</v>
      </c>
      <c r="DR7" s="65">
        <f t="shared" si="16"/>
        <v>131.6</v>
      </c>
      <c r="DS7" s="65">
        <f t="shared" si="16"/>
        <v>134.19999999999999</v>
      </c>
      <c r="DT7" s="65">
        <f t="shared" si="16"/>
        <v>134.4</v>
      </c>
      <c r="DU7" s="62"/>
    </row>
    <row r="8" spans="1:125" s="67" customFormat="1">
      <c r="A8" s="50"/>
      <c r="B8" s="68">
        <v>2016</v>
      </c>
      <c r="C8" s="68">
        <v>401005</v>
      </c>
      <c r="D8" s="68">
        <v>47</v>
      </c>
      <c r="E8" s="68">
        <v>14</v>
      </c>
      <c r="F8" s="68">
        <v>0</v>
      </c>
      <c r="G8" s="68">
        <v>5</v>
      </c>
      <c r="H8" s="68" t="s">
        <v>114</v>
      </c>
      <c r="I8" s="68" t="s">
        <v>115</v>
      </c>
      <c r="J8" s="68" t="s">
        <v>116</v>
      </c>
      <c r="K8" s="68" t="s">
        <v>117</v>
      </c>
      <c r="L8" s="68" t="s">
        <v>118</v>
      </c>
      <c r="M8" s="68" t="s">
        <v>119</v>
      </c>
      <c r="N8" s="68"/>
      <c r="O8" s="69" t="s">
        <v>120</v>
      </c>
      <c r="P8" s="70" t="s">
        <v>121</v>
      </c>
      <c r="Q8" s="70" t="s">
        <v>122</v>
      </c>
      <c r="R8" s="71">
        <v>24</v>
      </c>
      <c r="S8" s="70" t="s">
        <v>123</v>
      </c>
      <c r="T8" s="70" t="s">
        <v>133</v>
      </c>
      <c r="U8" s="71">
        <v>7491</v>
      </c>
      <c r="V8" s="71">
        <v>197</v>
      </c>
      <c r="W8" s="71">
        <v>300</v>
      </c>
      <c r="X8" s="70" t="s">
        <v>124</v>
      </c>
      <c r="Y8" s="72">
        <v>158.69999999999999</v>
      </c>
      <c r="Z8" s="72">
        <v>235</v>
      </c>
      <c r="AA8" s="72">
        <v>253.5</v>
      </c>
      <c r="AB8" s="72">
        <v>178.4</v>
      </c>
      <c r="AC8" s="72">
        <v>125.7</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43.7</v>
      </c>
      <c r="BG8" s="72">
        <v>62.4</v>
      </c>
      <c r="BH8" s="72">
        <v>59</v>
      </c>
      <c r="BI8" s="72">
        <v>47.3</v>
      </c>
      <c r="BJ8" s="72">
        <v>22.7</v>
      </c>
      <c r="BK8" s="72">
        <v>31.4</v>
      </c>
      <c r="BL8" s="72">
        <v>34</v>
      </c>
      <c r="BM8" s="72">
        <v>31.1</v>
      </c>
      <c r="BN8" s="72">
        <v>31.8</v>
      </c>
      <c r="BO8" s="72">
        <v>22.6</v>
      </c>
      <c r="BP8" s="69">
        <v>45.2</v>
      </c>
      <c r="BQ8" s="73">
        <v>12208</v>
      </c>
      <c r="BR8" s="73">
        <v>16184</v>
      </c>
      <c r="BS8" s="73">
        <v>15439</v>
      </c>
      <c r="BT8" s="74">
        <v>12671</v>
      </c>
      <c r="BU8" s="74">
        <v>6013</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248193</v>
      </c>
      <c r="CN8" s="71">
        <v>233311</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425</v>
      </c>
      <c r="DF8" s="72">
        <v>329.2</v>
      </c>
      <c r="DG8" s="72">
        <v>249.7</v>
      </c>
      <c r="DH8" s="72">
        <v>279.60000000000002</v>
      </c>
      <c r="DI8" s="72">
        <v>236.7</v>
      </c>
      <c r="DJ8" s="69">
        <v>122.6</v>
      </c>
      <c r="DK8" s="72">
        <v>66</v>
      </c>
      <c r="DL8" s="72">
        <v>57.4</v>
      </c>
      <c r="DM8" s="72">
        <v>56.9</v>
      </c>
      <c r="DN8" s="72">
        <v>60.9</v>
      </c>
      <c r="DO8" s="72">
        <v>59.4</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2018-03-13T08:26:25Z</cp:lastPrinted>
  <dcterms:created xsi:type="dcterms:W3CDTF">2018-02-09T01:53:45Z</dcterms:created>
  <dcterms:modified xsi:type="dcterms:W3CDTF">2018-03-26T02:20:25Z</dcterms:modified>
  <cp:category/>
</cp:coreProperties>
</file>