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福岡市-\"/>
    </mc:Choice>
  </mc:AlternateContent>
  <workbookProtection workbookPassword="B319" lockStructure="1"/>
  <bookViews>
    <workbookView xWindow="240" yWindow="72" windowWidth="14940" windowHeight="786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U53" i="4" s="1"/>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LH52" i="4"/>
  <c r="KO52" i="4"/>
  <c r="JV52" i="4"/>
  <c r="HJ52" i="4"/>
  <c r="GQ52" i="4"/>
  <c r="FX52" i="4"/>
  <c r="FE52" i="4"/>
  <c r="EL52" i="4"/>
  <c r="BZ52" i="4"/>
  <c r="BG52" i="4"/>
  <c r="MA32" i="4"/>
  <c r="LH32" i="4"/>
  <c r="JC32" i="4"/>
  <c r="HJ32" i="4"/>
  <c r="GQ32" i="4"/>
  <c r="EL32" i="4"/>
  <c r="BG32" i="4"/>
  <c r="AN32" i="4"/>
  <c r="MA31" i="4"/>
  <c r="LH31" i="4"/>
  <c r="JV31" i="4"/>
  <c r="JC31" i="4"/>
  <c r="HJ31" i="4"/>
  <c r="GQ31" i="4"/>
  <c r="FE31" i="4"/>
  <c r="EL31" i="4"/>
  <c r="BZ31" i="4"/>
  <c r="BG31" i="4"/>
  <c r="AN31" i="4"/>
  <c r="LJ10" i="4"/>
  <c r="JQ10" i="4"/>
  <c r="HX10" i="4"/>
  <c r="DU10" i="4"/>
  <c r="AQ10" i="4"/>
  <c r="B10" i="4"/>
  <c r="JQ8" i="4"/>
  <c r="HX8" i="4"/>
  <c r="CF8" i="4"/>
  <c r="AQ8" i="4"/>
  <c r="B8" i="4"/>
  <c r="MI76" i="4" l="1"/>
  <c r="HJ51" i="4"/>
  <c r="MA30" i="4"/>
  <c r="CS30" i="4"/>
  <c r="IT76" i="4"/>
  <c r="CS51" i="4"/>
  <c r="HJ30" i="4"/>
  <c r="BZ76" i="4"/>
  <c r="MA51" i="4"/>
  <c r="C11" i="5"/>
  <c r="D11" i="5"/>
  <c r="E11" i="5"/>
  <c r="B11" i="5"/>
  <c r="BK76" i="4" l="1"/>
  <c r="LH51" i="4"/>
  <c r="IE76" i="4"/>
  <c r="LT76" i="4"/>
  <c r="GQ51" i="4"/>
  <c r="LH30" i="4"/>
  <c r="GQ30" i="4"/>
  <c r="BZ30" i="4"/>
  <c r="BZ51" i="4"/>
  <c r="BG30" i="4"/>
  <c r="AV76" i="4"/>
  <c r="KO51" i="4"/>
  <c r="FX51" i="4"/>
  <c r="HP76" i="4"/>
  <c r="BG51" i="4"/>
  <c r="LE76" i="4"/>
  <c r="KO30" i="4"/>
  <c r="FX30" i="4"/>
  <c r="KP76" i="4"/>
  <c r="FE51" i="4"/>
  <c r="HA76" i="4"/>
  <c r="AN51" i="4"/>
  <c r="FE30" i="4"/>
  <c r="JV51" i="4"/>
  <c r="JV30" i="4"/>
  <c r="AN30" i="4"/>
  <c r="AG76"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<sst xmlns="http://schemas.openxmlformats.org/spreadsheetml/2006/main" count="286" uniqueCount="136">
  <si>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</si>
  <si>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</si>
  <si>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</si>
  <si>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</si>
  <si>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</si>
  <si>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</si>
  <si>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</si>
  <si>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</si>
  <si>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</si>
  <si>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</si>
  <si>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</si>
  <si>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</si>
  <si>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</si>
  <si>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</si>
  <si>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</si>
  <si>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</si>
  <si>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</si>
  <si>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</si>
  <si>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</si>
  <si>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</si>
  <si>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</si>
  <si>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</si>
  <si>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</si>
  <si>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</si>
  <si>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</si>
  <si>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</si>
  <si>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</si>
  <si>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</si>
  <si>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</si>
  <si>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</si>
  <si>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</si>
  <si>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</si>
  <si>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</si>
  <si>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</si>
  <si>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</si>
  <si>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</si>
  <si>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</si>
  <si>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</si>
  <si>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</si>
  <si>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</si>
  <si>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</si>
  <si>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</si>
  <si>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</si>
  <si>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</si>
  <si>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</si>
  <si>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</si>
  <si>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</si>
  <si>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</si>
  <si>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</si>
  <si>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</si>
  <si>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</si>
  <si>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</si>
  <si>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</si>
  <si>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</si>
  <si>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</si>
  <si>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</si>
  <si>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</si>
  <si>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</si>
  <si>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</si>
  <si>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</si>
  <si>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</si>
  <si>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</si>
  <si>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</si>
  <si>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</si>
  <si>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</si>
  <si>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</si>
  <si>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</si>
  <si>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</si>
  <si>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</si>
  <si>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</si>
  <si>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</si>
  <si>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</si>
  <si>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</si>
  <si>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</si>
  <si>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</si>
  <si>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</si>
  <si>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</si>
  <si>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</si>
  <si>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</si>
  <si>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</si>
  <si>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</si>
  <si>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</si>
  <si>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</si>
  <si>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</si>
  <si>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</si>
  <si>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</si>
  <si>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</si>
  <si>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</si>
  <si>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</si>
  <si>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</si>
  <si>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</si>
  <si>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</si>
  <si>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</si>
  <si>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</si>
  <si>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</si>
  <si>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</si>
  <si>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</si>
  <si>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</si>
  <si>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</si>
  <si>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</si>
  <si>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</si>
  <si>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</si>
  <si>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</si>
  <si>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</si>
  <si>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</si>
  <si>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</si>
  <si>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</si>
  <si>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</si>
  <si>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</si>
  <si>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</si>
  <si>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</si>
  <si>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</si>
  <si>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</si>
  <si>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</si>
  <si>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福岡県　福岡市</t>
  </si>
  <si>
    <t>築港駐車場</t>
  </si>
  <si>
    <t>法非適用</t>
  </si>
  <si>
    <t>駐車場整備事業</t>
  </si>
  <si>
    <t>-</t>
  </si>
  <si>
    <t>Ａ１Ｂ１</t>
  </si>
  <si>
    <t>該当数値なし</t>
  </si>
  <si>
    <t>都市計画駐車場</t>
  </si>
  <si>
    <t>立体式</t>
  </si>
  <si>
    <t>商業施設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</si>
  <si>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</si>
  <si>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</si>
  <si>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</si>
  <si>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</si>
  <si>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</si>
  <si>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</si>
  <si>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</si>
  <si>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「収益的収支比率」は，類似施設を上回る実績となっている。収益自体も増加している。</t>
    <rPh sb="2" eb="5">
      <t>シュウエキテキ</t>
    </rPh>
    <rPh sb="5" eb="7">
      <t>シュウシ</t>
    </rPh>
    <rPh sb="7" eb="9">
      <t>ヒリツ</t>
    </rPh>
    <rPh sb="12" eb="14">
      <t>ルイジ</t>
    </rPh>
    <rPh sb="14" eb="16">
      <t>シセツ</t>
    </rPh>
    <rPh sb="17" eb="19">
      <t>ウワマワ</t>
    </rPh>
    <rPh sb="20" eb="22">
      <t>ジッセキ</t>
    </rPh>
    <rPh sb="29" eb="31">
      <t>シュウエキ</t>
    </rPh>
    <rPh sb="31" eb="33">
      <t>ジタイ</t>
    </rPh>
    <rPh sb="34" eb="36">
      <t>ゾウカ</t>
    </rPh>
    <phoneticPr fontId="6"/>
  </si>
  <si>
    <t>　「稼働率」は平均値を下回っており，横ばいで推移しているが，収益は増加傾向にある。</t>
    <rPh sb="2" eb="4">
      <t>カドウ</t>
    </rPh>
    <rPh sb="4" eb="5">
      <t>リツ</t>
    </rPh>
    <rPh sb="7" eb="9">
      <t>ヘイキン</t>
    </rPh>
    <rPh sb="9" eb="10">
      <t>チ</t>
    </rPh>
    <rPh sb="11" eb="13">
      <t>シタマワ</t>
    </rPh>
    <rPh sb="18" eb="19">
      <t>ヨコ</t>
    </rPh>
    <rPh sb="22" eb="24">
      <t>スイイ</t>
    </rPh>
    <rPh sb="30" eb="32">
      <t>シュウエキ</t>
    </rPh>
    <rPh sb="33" eb="35">
      <t>ゾウカ</t>
    </rPh>
    <rPh sb="35" eb="37">
      <t>ケイコウ</t>
    </rPh>
    <phoneticPr fontId="6"/>
  </si>
  <si>
    <t>　今後10年間の設備投資見込み額に関しては，改めて改修計画を策定することとしている。</t>
    <rPh sb="1" eb="3">
      <t>コンゴ</t>
    </rPh>
    <rPh sb="5" eb="7">
      <t>ネンカン</t>
    </rPh>
    <rPh sb="8" eb="10">
      <t>セツビ</t>
    </rPh>
    <rPh sb="10" eb="12">
      <t>トウシ</t>
    </rPh>
    <rPh sb="12" eb="14">
      <t>ミコ</t>
    </rPh>
    <rPh sb="15" eb="16">
      <t>ガク</t>
    </rPh>
    <rPh sb="17" eb="18">
      <t>カン</t>
    </rPh>
    <rPh sb="22" eb="23">
      <t>アラタ</t>
    </rPh>
    <rPh sb="25" eb="27">
      <t>カイシュウ</t>
    </rPh>
    <rPh sb="27" eb="29">
      <t>ケイカク</t>
    </rPh>
    <rPh sb="30" eb="32">
      <t>サクテイ</t>
    </rPh>
    <phoneticPr fontId="6"/>
  </si>
  <si>
    <t>非設置</t>
    <rPh sb="0" eb="1">
      <t>ヒ</t>
    </rPh>
    <rPh sb="1" eb="3">
      <t>セッチ</t>
    </rPh>
    <phoneticPr fontId="6"/>
  </si>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</sst>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139.5</c:v>
                </c:pt>
                <c:pt idx="1">
                  <c:v>195</c:v>
                </c:pt>
                <c:pt idx="2">
                  <c:v>232.5</c:v>
                </c:pt>
                <c:pt idx="3">
                  <c:v>235.3</c:v>
                </c:pt>
                <c:pt idx="4">
                  <c:v>154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6845864"/>
        <c:axId val="59684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6845864"/>
        <c:axId val="596846256"/>
      </c:lineChart>
      <c:dateAx>
        <c:axId val="596845864"/>
        <c:scaling>
          <c:orientation val="minMax"/>
        </c:scaling>
        <c:delete val="1"/>
        <c:axPos val="b"/>
        <c:numFmt formatCode="ge" sourceLinked="1"/>
        <c:majorTickMark val="none"/>
        <c:minorTickMark val="none"/>
        <c:tickLblPos val="none"/>
        <c:crossAx val="596846256"/>
        <c:crosses val="autoZero"/>
        <c:auto val="1"/>
        <c:lblOffset val="100"/>
        <c:baseTimeUnit val="years"/>
      </c:dateAx>
      <c:valAx>
        <c:axId val="59684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84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6847040"/>
        <c:axId val="59684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6847040"/>
        <c:axId val="596847432"/>
      </c:lineChart>
      <c:dateAx>
        <c:axId val="596847040"/>
        <c:scaling>
          <c:orientation val="minMax"/>
        </c:scaling>
        <c:delete val="1"/>
        <c:axPos val="b"/>
        <c:numFmt formatCode="ge" sourceLinked="1"/>
        <c:majorTickMark val="none"/>
        <c:minorTickMark val="none"/>
        <c:tickLblPos val="none"/>
        <c:crossAx val="596847432"/>
        <c:crosses val="autoZero"/>
        <c:auto val="1"/>
        <c:lblOffset val="100"/>
        <c:baseTimeUnit val="years"/>
      </c:dateAx>
      <c:valAx>
        <c:axId val="59684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8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6848216"/>
        <c:axId val="5968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6848216"/>
        <c:axId val="596848608"/>
      </c:lineChart>
      <c:dateAx>
        <c:axId val="596848216"/>
        <c:scaling>
          <c:orientation val="minMax"/>
        </c:scaling>
        <c:delete val="1"/>
        <c:axPos val="b"/>
        <c:numFmt formatCode="ge" sourceLinked="1"/>
        <c:majorTickMark val="none"/>
        <c:minorTickMark val="none"/>
        <c:tickLblPos val="none"/>
        <c:crossAx val="596848608"/>
        <c:crosses val="autoZero"/>
        <c:auto val="1"/>
        <c:lblOffset val="100"/>
        <c:baseTimeUnit val="years"/>
      </c:dateAx>
      <c:valAx>
        <c:axId val="5968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84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6849392"/>
        <c:axId val="3137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6849392"/>
        <c:axId val="313744640"/>
      </c:lineChart>
      <c:dateAx>
        <c:axId val="596849392"/>
        <c:scaling>
          <c:orientation val="minMax"/>
        </c:scaling>
        <c:delete val="1"/>
        <c:axPos val="b"/>
        <c:numFmt formatCode="ge" sourceLinked="1"/>
        <c:majorTickMark val="none"/>
        <c:minorTickMark val="none"/>
        <c:tickLblPos val="none"/>
        <c:crossAx val="313744640"/>
        <c:crosses val="autoZero"/>
        <c:auto val="1"/>
        <c:lblOffset val="100"/>
        <c:baseTimeUnit val="years"/>
      </c:dateAx>
      <c:valAx>
        <c:axId val="3137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84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3745424"/>
        <c:axId val="31374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3745424"/>
        <c:axId val="313745816"/>
      </c:lineChart>
      <c:dateAx>
        <c:axId val="313745424"/>
        <c:scaling>
          <c:orientation val="minMax"/>
        </c:scaling>
        <c:delete val="1"/>
        <c:axPos val="b"/>
        <c:numFmt formatCode="ge" sourceLinked="1"/>
        <c:majorTickMark val="none"/>
        <c:minorTickMark val="none"/>
        <c:tickLblPos val="none"/>
        <c:crossAx val="313745816"/>
        <c:crosses val="autoZero"/>
        <c:auto val="1"/>
        <c:lblOffset val="100"/>
        <c:baseTimeUnit val="years"/>
      </c:dateAx>
      <c:valAx>
        <c:axId val="31374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4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746600"/>
        <c:axId val="31374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746600"/>
        <c:axId val="313746992"/>
      </c:lineChart>
      <c:dateAx>
        <c:axId val="313746600"/>
        <c:scaling>
          <c:orientation val="minMax"/>
        </c:scaling>
        <c:delete val="1"/>
        <c:axPos val="b"/>
        <c:numFmt formatCode="ge" sourceLinked="1"/>
        <c:majorTickMark val="none"/>
        <c:minorTickMark val="none"/>
        <c:tickLblPos val="none"/>
        <c:crossAx val="313746992"/>
        <c:crosses val="autoZero"/>
        <c:auto val="1"/>
        <c:lblOffset val="100"/>
        <c:baseTimeUnit val="years"/>
      </c:dateAx>
      <c:valAx>
        <c:axId val="31374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74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61.3</c:v>
                </c:pt>
                <c:pt idx="1">
                  <c:v>65.2</c:v>
                </c:pt>
                <c:pt idx="2">
                  <c:v>67.099999999999994</c:v>
                </c:pt>
                <c:pt idx="3">
                  <c:v>66.3</c:v>
                </c:pt>
                <c:pt idx="4">
                  <c:v>64.900000000000006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747776"/>
        <c:axId val="3137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747776"/>
        <c:axId val="313748168"/>
      </c:lineChart>
      <c:dateAx>
        <c:axId val="313747776"/>
        <c:scaling>
          <c:orientation val="minMax"/>
        </c:scaling>
        <c:delete val="1"/>
        <c:axPos val="b"/>
        <c:numFmt formatCode="ge" sourceLinked="1"/>
        <c:majorTickMark val="none"/>
        <c:minorTickMark val="none"/>
        <c:tickLblPos val="none"/>
        <c:crossAx val="313748168"/>
        <c:crosses val="autoZero"/>
        <c:auto val="1"/>
        <c:lblOffset val="100"/>
        <c:baseTimeUnit val="years"/>
      </c:dateAx>
      <c:valAx>
        <c:axId val="31374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31.3</c:v>
                </c:pt>
                <c:pt idx="1">
                  <c:v>52.1</c:v>
                </c:pt>
                <c:pt idx="2">
                  <c:v>60.7</c:v>
                </c:pt>
                <c:pt idx="3">
                  <c:v>63.3</c:v>
                </c:pt>
                <c:pt idx="4">
                  <c:v>40.4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076576"/>
        <c:axId val="32207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076576"/>
        <c:axId val="322076968"/>
      </c:lineChart>
      <c:dateAx>
        <c:axId val="322076576"/>
        <c:scaling>
          <c:orientation val="minMax"/>
        </c:scaling>
        <c:delete val="1"/>
        <c:axPos val="b"/>
        <c:numFmt formatCode="ge" sourceLinked="1"/>
        <c:majorTickMark val="none"/>
        <c:minorTickMark val="none"/>
        <c:tickLblPos val="none"/>
        <c:crossAx val="322076968"/>
        <c:crosses val="autoZero"/>
        <c:auto val="1"/>
        <c:lblOffset val="100"/>
        <c:baseTimeUnit val="years"/>
      </c:dateAx>
      <c:valAx>
        <c:axId val="32207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14737</c:v>
                </c:pt>
                <c:pt idx="1">
                  <c:v>25816</c:v>
                </c:pt>
                <c:pt idx="2">
                  <c:v>31400</c:v>
                </c:pt>
                <c:pt idx="3">
                  <c:v>33042</c:v>
                </c:pt>
                <c:pt idx="4">
                  <c:v>20671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2077752"/>
        <c:axId val="322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2077752"/>
        <c:axId val="322078144"/>
      </c:lineChart>
      <c:dateAx>
        <c:axId val="322077752"/>
        <c:scaling>
          <c:orientation val="minMax"/>
        </c:scaling>
        <c:delete val="1"/>
        <c:axPos val="b"/>
        <c:numFmt formatCode="ge" sourceLinked="1"/>
        <c:majorTickMark val="none"/>
        <c:minorTickMark val="none"/>
        <c:tickLblPos val="none"/>
        <c:crossAx val="322078144"/>
        <c:crosses val="autoZero"/>
        <c:auto val="1"/>
        <c:lblOffset val="100"/>
        <c:baseTimeUnit val="years"/>
      </c:dateAx>
      <c:valAx>
        <c:axId val="32207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07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4" t="str">
        <f>データ!H6&amp;"　"&amp;データ!I6</f>
        <v>福岡県福岡市　築港駐車場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134</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7882</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都市計画駐車場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35</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362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5" t="s">
        <v>131</v>
      </c>
      <c r="NE15" s="116"/>
      <c r="NF15" s="116"/>
      <c r="NG15" s="116"/>
      <c r="NH15" s="116"/>
      <c r="NI15" s="116"/>
      <c r="NJ15" s="116"/>
      <c r="NK15" s="116"/>
      <c r="NL15" s="116"/>
      <c r="NM15" s="116"/>
      <c r="NN15" s="116"/>
      <c r="NO15" s="116"/>
      <c r="NP15" s="116"/>
      <c r="NQ15" s="116"/>
      <c r="NR15" s="11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5"/>
      <c r="NE16" s="116"/>
      <c r="NF16" s="116"/>
      <c r="NG16" s="116"/>
      <c r="NH16" s="116"/>
      <c r="NI16" s="116"/>
      <c r="NJ16" s="116"/>
      <c r="NK16" s="116"/>
      <c r="NL16" s="116"/>
      <c r="NM16" s="116"/>
      <c r="NN16" s="116"/>
      <c r="NO16" s="116"/>
      <c r="NP16" s="116"/>
      <c r="NQ16" s="116"/>
      <c r="NR16" s="11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5"/>
      <c r="NE17" s="116"/>
      <c r="NF17" s="116"/>
      <c r="NG17" s="116"/>
      <c r="NH17" s="116"/>
      <c r="NI17" s="116"/>
      <c r="NJ17" s="116"/>
      <c r="NK17" s="116"/>
      <c r="NL17" s="116"/>
      <c r="NM17" s="116"/>
      <c r="NN17" s="116"/>
      <c r="NO17" s="116"/>
      <c r="NP17" s="116"/>
      <c r="NQ17" s="116"/>
      <c r="NR17" s="11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5"/>
      <c r="NE18" s="116"/>
      <c r="NF18" s="116"/>
      <c r="NG18" s="116"/>
      <c r="NH18" s="116"/>
      <c r="NI18" s="116"/>
      <c r="NJ18" s="116"/>
      <c r="NK18" s="116"/>
      <c r="NL18" s="116"/>
      <c r="NM18" s="116"/>
      <c r="NN18" s="116"/>
      <c r="NO18" s="116"/>
      <c r="NP18" s="116"/>
      <c r="NQ18" s="116"/>
      <c r="NR18" s="11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5"/>
      <c r="NE19" s="116"/>
      <c r="NF19" s="116"/>
      <c r="NG19" s="116"/>
      <c r="NH19" s="116"/>
      <c r="NI19" s="116"/>
      <c r="NJ19" s="116"/>
      <c r="NK19" s="116"/>
      <c r="NL19" s="116"/>
      <c r="NM19" s="116"/>
      <c r="NN19" s="116"/>
      <c r="NO19" s="116"/>
      <c r="NP19" s="116"/>
      <c r="NQ19" s="116"/>
      <c r="NR19" s="11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5"/>
      <c r="NE20" s="116"/>
      <c r="NF20" s="116"/>
      <c r="NG20" s="116"/>
      <c r="NH20" s="116"/>
      <c r="NI20" s="116"/>
      <c r="NJ20" s="116"/>
      <c r="NK20" s="116"/>
      <c r="NL20" s="116"/>
      <c r="NM20" s="116"/>
      <c r="NN20" s="116"/>
      <c r="NO20" s="116"/>
      <c r="NP20" s="116"/>
      <c r="NQ20" s="116"/>
      <c r="NR20" s="11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5"/>
      <c r="NE21" s="116"/>
      <c r="NF21" s="116"/>
      <c r="NG21" s="116"/>
      <c r="NH21" s="116"/>
      <c r="NI21" s="116"/>
      <c r="NJ21" s="116"/>
      <c r="NK21" s="116"/>
      <c r="NL21" s="116"/>
      <c r="NM21" s="116"/>
      <c r="NN21" s="116"/>
      <c r="NO21" s="116"/>
      <c r="NP21" s="116"/>
      <c r="NQ21" s="116"/>
      <c r="NR21" s="11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5"/>
      <c r="NE22" s="116"/>
      <c r="NF22" s="116"/>
      <c r="NG22" s="116"/>
      <c r="NH22" s="116"/>
      <c r="NI22" s="116"/>
      <c r="NJ22" s="116"/>
      <c r="NK22" s="116"/>
      <c r="NL22" s="116"/>
      <c r="NM22" s="116"/>
      <c r="NN22" s="116"/>
      <c r="NO22" s="116"/>
      <c r="NP22" s="116"/>
      <c r="NQ22" s="116"/>
      <c r="NR22" s="11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5"/>
      <c r="NE23" s="116"/>
      <c r="NF23" s="116"/>
      <c r="NG23" s="116"/>
      <c r="NH23" s="116"/>
      <c r="NI23" s="116"/>
      <c r="NJ23" s="116"/>
      <c r="NK23" s="116"/>
      <c r="NL23" s="116"/>
      <c r="NM23" s="116"/>
      <c r="NN23" s="116"/>
      <c r="NO23" s="116"/>
      <c r="NP23" s="116"/>
      <c r="NQ23" s="116"/>
      <c r="NR23" s="11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5"/>
      <c r="NE24" s="116"/>
      <c r="NF24" s="116"/>
      <c r="NG24" s="116"/>
      <c r="NH24" s="116"/>
      <c r="NI24" s="116"/>
      <c r="NJ24" s="116"/>
      <c r="NK24" s="116"/>
      <c r="NL24" s="116"/>
      <c r="NM24" s="116"/>
      <c r="NN24" s="116"/>
      <c r="NO24" s="116"/>
      <c r="NP24" s="116"/>
      <c r="NQ24" s="116"/>
      <c r="NR24" s="11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5"/>
      <c r="NE25" s="116"/>
      <c r="NF25" s="116"/>
      <c r="NG25" s="116"/>
      <c r="NH25" s="116"/>
      <c r="NI25" s="116"/>
      <c r="NJ25" s="116"/>
      <c r="NK25" s="116"/>
      <c r="NL25" s="116"/>
      <c r="NM25" s="116"/>
      <c r="NN25" s="116"/>
      <c r="NO25" s="116"/>
      <c r="NP25" s="116"/>
      <c r="NQ25" s="116"/>
      <c r="NR25" s="11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5"/>
      <c r="NE26" s="116"/>
      <c r="NF26" s="116"/>
      <c r="NG26" s="116"/>
      <c r="NH26" s="116"/>
      <c r="NI26" s="116"/>
      <c r="NJ26" s="116"/>
      <c r="NK26" s="116"/>
      <c r="NL26" s="116"/>
      <c r="NM26" s="116"/>
      <c r="NN26" s="116"/>
      <c r="NO26" s="116"/>
      <c r="NP26" s="116"/>
      <c r="NQ26" s="116"/>
      <c r="NR26" s="11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5"/>
      <c r="NE27" s="116"/>
      <c r="NF27" s="116"/>
      <c r="NG27" s="116"/>
      <c r="NH27" s="116"/>
      <c r="NI27" s="116"/>
      <c r="NJ27" s="116"/>
      <c r="NK27" s="116"/>
      <c r="NL27" s="116"/>
      <c r="NM27" s="116"/>
      <c r="NN27" s="116"/>
      <c r="NO27" s="116"/>
      <c r="NP27" s="116"/>
      <c r="NQ27" s="116"/>
      <c r="NR27" s="11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5"/>
      <c r="NE28" s="116"/>
      <c r="NF28" s="116"/>
      <c r="NG28" s="116"/>
      <c r="NH28" s="116"/>
      <c r="NI28" s="116"/>
      <c r="NJ28" s="116"/>
      <c r="NK28" s="116"/>
      <c r="NL28" s="116"/>
      <c r="NM28" s="116"/>
      <c r="NN28" s="116"/>
      <c r="NO28" s="116"/>
      <c r="NP28" s="116"/>
      <c r="NQ28" s="116"/>
      <c r="NR28" s="11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5"/>
      <c r="NE29" s="116"/>
      <c r="NF29" s="116"/>
      <c r="NG29" s="116"/>
      <c r="NH29" s="116"/>
      <c r="NI29" s="116"/>
      <c r="NJ29" s="116"/>
      <c r="NK29" s="116"/>
      <c r="NL29" s="116"/>
      <c r="NM29" s="116"/>
      <c r="NN29" s="116"/>
      <c r="NO29" s="116"/>
      <c r="NP29" s="116"/>
      <c r="NQ29" s="116"/>
      <c r="NR29" s="117"/>
    </row>
    <row r="30" spans="1:382" ht="13.5" customHeight="1">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115"/>
      <c r="NE30" s="116"/>
      <c r="NF30" s="116"/>
      <c r="NG30" s="116"/>
      <c r="NH30" s="116"/>
      <c r="NI30" s="116"/>
      <c r="NJ30" s="116"/>
      <c r="NK30" s="116"/>
      <c r="NL30" s="116"/>
      <c r="NM30" s="116"/>
      <c r="NN30" s="116"/>
      <c r="NO30" s="116"/>
      <c r="NP30" s="116"/>
      <c r="NQ30" s="116"/>
      <c r="NR30" s="117"/>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139.5</v>
      </c>
      <c r="V31" s="111"/>
      <c r="W31" s="111"/>
      <c r="X31" s="111"/>
      <c r="Y31" s="111"/>
      <c r="Z31" s="111"/>
      <c r="AA31" s="111"/>
      <c r="AB31" s="111"/>
      <c r="AC31" s="111"/>
      <c r="AD31" s="111"/>
      <c r="AE31" s="111"/>
      <c r="AF31" s="111"/>
      <c r="AG31" s="111"/>
      <c r="AH31" s="111"/>
      <c r="AI31" s="111"/>
      <c r="AJ31" s="111"/>
      <c r="AK31" s="111"/>
      <c r="AL31" s="111"/>
      <c r="AM31" s="111"/>
      <c r="AN31" s="111">
        <f>データ!Z7</f>
        <v>195</v>
      </c>
      <c r="AO31" s="111"/>
      <c r="AP31" s="111"/>
      <c r="AQ31" s="111"/>
      <c r="AR31" s="111"/>
      <c r="AS31" s="111"/>
      <c r="AT31" s="111"/>
      <c r="AU31" s="111"/>
      <c r="AV31" s="111"/>
      <c r="AW31" s="111"/>
      <c r="AX31" s="111"/>
      <c r="AY31" s="111"/>
      <c r="AZ31" s="111"/>
      <c r="BA31" s="111"/>
      <c r="BB31" s="111"/>
      <c r="BC31" s="111"/>
      <c r="BD31" s="111"/>
      <c r="BE31" s="111"/>
      <c r="BF31" s="111"/>
      <c r="BG31" s="111">
        <f>データ!AA7</f>
        <v>232.5</v>
      </c>
      <c r="BH31" s="111"/>
      <c r="BI31" s="111"/>
      <c r="BJ31" s="111"/>
      <c r="BK31" s="111"/>
      <c r="BL31" s="111"/>
      <c r="BM31" s="111"/>
      <c r="BN31" s="111"/>
      <c r="BO31" s="111"/>
      <c r="BP31" s="111"/>
      <c r="BQ31" s="111"/>
      <c r="BR31" s="111"/>
      <c r="BS31" s="111"/>
      <c r="BT31" s="111"/>
      <c r="BU31" s="111"/>
      <c r="BV31" s="111"/>
      <c r="BW31" s="111"/>
      <c r="BX31" s="111"/>
      <c r="BY31" s="111"/>
      <c r="BZ31" s="111">
        <f>データ!AB7</f>
        <v>235.3</v>
      </c>
      <c r="CA31" s="111"/>
      <c r="CB31" s="111"/>
      <c r="CC31" s="111"/>
      <c r="CD31" s="111"/>
      <c r="CE31" s="111"/>
      <c r="CF31" s="111"/>
      <c r="CG31" s="111"/>
      <c r="CH31" s="111"/>
      <c r="CI31" s="111"/>
      <c r="CJ31" s="111"/>
      <c r="CK31" s="111"/>
      <c r="CL31" s="111"/>
      <c r="CM31" s="111"/>
      <c r="CN31" s="111"/>
      <c r="CO31" s="111"/>
      <c r="CP31" s="111"/>
      <c r="CQ31" s="111"/>
      <c r="CR31" s="111"/>
      <c r="CS31" s="111">
        <f>データ!AC7</f>
        <v>154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61.3</v>
      </c>
      <c r="JD31" s="82"/>
      <c r="JE31" s="82"/>
      <c r="JF31" s="82"/>
      <c r="JG31" s="82"/>
      <c r="JH31" s="82"/>
      <c r="JI31" s="82"/>
      <c r="JJ31" s="82"/>
      <c r="JK31" s="82"/>
      <c r="JL31" s="82"/>
      <c r="JM31" s="82"/>
      <c r="JN31" s="82"/>
      <c r="JO31" s="82"/>
      <c r="JP31" s="82"/>
      <c r="JQ31" s="82"/>
      <c r="JR31" s="82"/>
      <c r="JS31" s="82"/>
      <c r="JT31" s="82"/>
      <c r="JU31" s="83"/>
      <c r="JV31" s="81">
        <f>データ!DL7</f>
        <v>65.2</v>
      </c>
      <c r="JW31" s="82"/>
      <c r="JX31" s="82"/>
      <c r="JY31" s="82"/>
      <c r="JZ31" s="82"/>
      <c r="KA31" s="82"/>
      <c r="KB31" s="82"/>
      <c r="KC31" s="82"/>
      <c r="KD31" s="82"/>
      <c r="KE31" s="82"/>
      <c r="KF31" s="82"/>
      <c r="KG31" s="82"/>
      <c r="KH31" s="82"/>
      <c r="KI31" s="82"/>
      <c r="KJ31" s="82"/>
      <c r="KK31" s="82"/>
      <c r="KL31" s="82"/>
      <c r="KM31" s="82"/>
      <c r="KN31" s="83"/>
      <c r="KO31" s="81">
        <f>データ!DM7</f>
        <v>67.099999999999994</v>
      </c>
      <c r="KP31" s="82"/>
      <c r="KQ31" s="82"/>
      <c r="KR31" s="82"/>
      <c r="KS31" s="82"/>
      <c r="KT31" s="82"/>
      <c r="KU31" s="82"/>
      <c r="KV31" s="82"/>
      <c r="KW31" s="82"/>
      <c r="KX31" s="82"/>
      <c r="KY31" s="82"/>
      <c r="KZ31" s="82"/>
      <c r="LA31" s="82"/>
      <c r="LB31" s="82"/>
      <c r="LC31" s="82"/>
      <c r="LD31" s="82"/>
      <c r="LE31" s="82"/>
      <c r="LF31" s="82"/>
      <c r="LG31" s="83"/>
      <c r="LH31" s="81">
        <f>データ!DN7</f>
        <v>66.3</v>
      </c>
      <c r="LI31" s="82"/>
      <c r="LJ31" s="82"/>
      <c r="LK31" s="82"/>
      <c r="LL31" s="82"/>
      <c r="LM31" s="82"/>
      <c r="LN31" s="82"/>
      <c r="LO31" s="82"/>
      <c r="LP31" s="82"/>
      <c r="LQ31" s="82"/>
      <c r="LR31" s="82"/>
      <c r="LS31" s="82"/>
      <c r="LT31" s="82"/>
      <c r="LU31" s="82"/>
      <c r="LV31" s="82"/>
      <c r="LW31" s="82"/>
      <c r="LX31" s="82"/>
      <c r="LY31" s="82"/>
      <c r="LZ31" s="83"/>
      <c r="MA31" s="81">
        <f>データ!DO7</f>
        <v>64.900000000000006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5" t="s">
        <v>133</v>
      </c>
      <c r="NE32" s="116"/>
      <c r="NF32" s="116"/>
      <c r="NG32" s="116"/>
      <c r="NH32" s="116"/>
      <c r="NI32" s="116"/>
      <c r="NJ32" s="116"/>
      <c r="NK32" s="116"/>
      <c r="NL32" s="116"/>
      <c r="NM32" s="116"/>
      <c r="NN32" s="116"/>
      <c r="NO32" s="116"/>
      <c r="NP32" s="116"/>
      <c r="NQ32" s="116"/>
      <c r="NR32" s="11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5"/>
      <c r="NE33" s="116"/>
      <c r="NF33" s="116"/>
      <c r="NG33" s="116"/>
      <c r="NH33" s="116"/>
      <c r="NI33" s="116"/>
      <c r="NJ33" s="116"/>
      <c r="NK33" s="116"/>
      <c r="NL33" s="116"/>
      <c r="NM33" s="116"/>
      <c r="NN33" s="116"/>
      <c r="NO33" s="116"/>
      <c r="NP33" s="116"/>
      <c r="NQ33" s="116"/>
      <c r="NR33" s="11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5"/>
      <c r="NE34" s="116"/>
      <c r="NF34" s="116"/>
      <c r="NG34" s="116"/>
      <c r="NH34" s="116"/>
      <c r="NI34" s="116"/>
      <c r="NJ34" s="116"/>
      <c r="NK34" s="116"/>
      <c r="NL34" s="116"/>
      <c r="NM34" s="116"/>
      <c r="NN34" s="116"/>
      <c r="NO34" s="116"/>
      <c r="NP34" s="116"/>
      <c r="NQ34" s="116"/>
      <c r="NR34" s="11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115"/>
      <c r="NE35" s="116"/>
      <c r="NF35" s="116"/>
      <c r="NG35" s="116"/>
      <c r="NH35" s="116"/>
      <c r="NI35" s="116"/>
      <c r="NJ35" s="116"/>
      <c r="NK35" s="116"/>
      <c r="NL35" s="116"/>
      <c r="NM35" s="116"/>
      <c r="NN35" s="116"/>
      <c r="NO35" s="116"/>
      <c r="NP35" s="116"/>
      <c r="NQ35" s="116"/>
      <c r="NR35" s="11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5"/>
      <c r="NE36" s="116"/>
      <c r="NF36" s="116"/>
      <c r="NG36" s="116"/>
      <c r="NH36" s="116"/>
      <c r="NI36" s="116"/>
      <c r="NJ36" s="116"/>
      <c r="NK36" s="116"/>
      <c r="NL36" s="116"/>
      <c r="NM36" s="116"/>
      <c r="NN36" s="116"/>
      <c r="NO36" s="116"/>
      <c r="NP36" s="116"/>
      <c r="NQ36" s="116"/>
      <c r="NR36" s="11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5"/>
      <c r="NE37" s="116"/>
      <c r="NF37" s="116"/>
      <c r="NG37" s="116"/>
      <c r="NH37" s="116"/>
      <c r="NI37" s="116"/>
      <c r="NJ37" s="116"/>
      <c r="NK37" s="116"/>
      <c r="NL37" s="116"/>
      <c r="NM37" s="116"/>
      <c r="NN37" s="116"/>
      <c r="NO37" s="116"/>
      <c r="NP37" s="116"/>
      <c r="NQ37" s="116"/>
      <c r="NR37" s="11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5"/>
      <c r="NE38" s="116"/>
      <c r="NF38" s="116"/>
      <c r="NG38" s="116"/>
      <c r="NH38" s="116"/>
      <c r="NI38" s="116"/>
      <c r="NJ38" s="116"/>
      <c r="NK38" s="116"/>
      <c r="NL38" s="116"/>
      <c r="NM38" s="116"/>
      <c r="NN38" s="116"/>
      <c r="NO38" s="116"/>
      <c r="NP38" s="116"/>
      <c r="NQ38" s="116"/>
      <c r="NR38" s="11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5"/>
      <c r="NE39" s="116"/>
      <c r="NF39" s="116"/>
      <c r="NG39" s="116"/>
      <c r="NH39" s="116"/>
      <c r="NI39" s="116"/>
      <c r="NJ39" s="116"/>
      <c r="NK39" s="116"/>
      <c r="NL39" s="116"/>
      <c r="NM39" s="116"/>
      <c r="NN39" s="116"/>
      <c r="NO39" s="116"/>
      <c r="NP39" s="116"/>
      <c r="NQ39" s="116"/>
      <c r="NR39" s="11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5"/>
      <c r="NE40" s="116"/>
      <c r="NF40" s="116"/>
      <c r="NG40" s="116"/>
      <c r="NH40" s="116"/>
      <c r="NI40" s="116"/>
      <c r="NJ40" s="116"/>
      <c r="NK40" s="116"/>
      <c r="NL40" s="116"/>
      <c r="NM40" s="116"/>
      <c r="NN40" s="116"/>
      <c r="NO40" s="116"/>
      <c r="NP40" s="116"/>
      <c r="NQ40" s="116"/>
      <c r="NR40" s="11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5"/>
      <c r="NE41" s="116"/>
      <c r="NF41" s="116"/>
      <c r="NG41" s="116"/>
      <c r="NH41" s="116"/>
      <c r="NI41" s="116"/>
      <c r="NJ41" s="116"/>
      <c r="NK41" s="116"/>
      <c r="NL41" s="116"/>
      <c r="NM41" s="116"/>
      <c r="NN41" s="116"/>
      <c r="NO41" s="116"/>
      <c r="NP41" s="116"/>
      <c r="NQ41" s="116"/>
      <c r="NR41" s="11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5"/>
      <c r="NE42" s="116"/>
      <c r="NF42" s="116"/>
      <c r="NG42" s="116"/>
      <c r="NH42" s="116"/>
      <c r="NI42" s="116"/>
      <c r="NJ42" s="116"/>
      <c r="NK42" s="116"/>
      <c r="NL42" s="116"/>
      <c r="NM42" s="116"/>
      <c r="NN42" s="116"/>
      <c r="NO42" s="116"/>
      <c r="NP42" s="116"/>
      <c r="NQ42" s="116"/>
      <c r="NR42" s="11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5"/>
      <c r="NE43" s="116"/>
      <c r="NF43" s="116"/>
      <c r="NG43" s="116"/>
      <c r="NH43" s="116"/>
      <c r="NI43" s="116"/>
      <c r="NJ43" s="116"/>
      <c r="NK43" s="116"/>
      <c r="NL43" s="116"/>
      <c r="NM43" s="116"/>
      <c r="NN43" s="116"/>
      <c r="NO43" s="116"/>
      <c r="NP43" s="116"/>
      <c r="NQ43" s="116"/>
      <c r="NR43" s="11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5"/>
      <c r="NE44" s="116"/>
      <c r="NF44" s="116"/>
      <c r="NG44" s="116"/>
      <c r="NH44" s="116"/>
      <c r="NI44" s="116"/>
      <c r="NJ44" s="116"/>
      <c r="NK44" s="116"/>
      <c r="NL44" s="116"/>
      <c r="NM44" s="116"/>
      <c r="NN44" s="116"/>
      <c r="NO44" s="116"/>
      <c r="NP44" s="116"/>
      <c r="NQ44" s="116"/>
      <c r="NR44" s="11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5"/>
      <c r="NE45" s="116"/>
      <c r="NF45" s="116"/>
      <c r="NG45" s="116"/>
      <c r="NH45" s="116"/>
      <c r="NI45" s="116"/>
      <c r="NJ45" s="116"/>
      <c r="NK45" s="116"/>
      <c r="NL45" s="116"/>
      <c r="NM45" s="116"/>
      <c r="NN45" s="116"/>
      <c r="NO45" s="116"/>
      <c r="NP45" s="116"/>
      <c r="NQ45" s="116"/>
      <c r="NR45" s="11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5"/>
      <c r="NE46" s="116"/>
      <c r="NF46" s="116"/>
      <c r="NG46" s="116"/>
      <c r="NH46" s="116"/>
      <c r="NI46" s="116"/>
      <c r="NJ46" s="116"/>
      <c r="NK46" s="116"/>
      <c r="NL46" s="116"/>
      <c r="NM46" s="116"/>
      <c r="NN46" s="116"/>
      <c r="NO46" s="116"/>
      <c r="NP46" s="116"/>
      <c r="NQ46" s="116"/>
      <c r="NR46" s="11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5"/>
      <c r="NE47" s="116"/>
      <c r="NF47" s="116"/>
      <c r="NG47" s="116"/>
      <c r="NH47" s="116"/>
      <c r="NI47" s="116"/>
      <c r="NJ47" s="116"/>
      <c r="NK47" s="116"/>
      <c r="NL47" s="116"/>
      <c r="NM47" s="116"/>
      <c r="NN47" s="116"/>
      <c r="NO47" s="116"/>
      <c r="NP47" s="116"/>
      <c r="NQ47" s="116"/>
      <c r="NR47" s="11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132</v>
      </c>
      <c r="NE49" s="116"/>
      <c r="NF49" s="116"/>
      <c r="NG49" s="116"/>
      <c r="NH49" s="116"/>
      <c r="NI49" s="116"/>
      <c r="NJ49" s="116"/>
      <c r="NK49" s="116"/>
      <c r="NL49" s="116"/>
      <c r="NM49" s="116"/>
      <c r="NN49" s="116"/>
      <c r="NO49" s="116"/>
      <c r="NP49" s="116"/>
      <c r="NQ49" s="116"/>
      <c r="NR49" s="11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31.3</v>
      </c>
      <c r="EM52" s="111"/>
      <c r="EN52" s="111"/>
      <c r="EO52" s="111"/>
      <c r="EP52" s="111"/>
      <c r="EQ52" s="111"/>
      <c r="ER52" s="111"/>
      <c r="ES52" s="111"/>
      <c r="ET52" s="111"/>
      <c r="EU52" s="111"/>
      <c r="EV52" s="111"/>
      <c r="EW52" s="111"/>
      <c r="EX52" s="111"/>
      <c r="EY52" s="111"/>
      <c r="EZ52" s="111"/>
      <c r="FA52" s="111"/>
      <c r="FB52" s="111"/>
      <c r="FC52" s="111"/>
      <c r="FD52" s="111"/>
      <c r="FE52" s="111">
        <f>データ!BG7</f>
        <v>52.1</v>
      </c>
      <c r="FF52" s="111"/>
      <c r="FG52" s="111"/>
      <c r="FH52" s="111"/>
      <c r="FI52" s="111"/>
      <c r="FJ52" s="111"/>
      <c r="FK52" s="111"/>
      <c r="FL52" s="111"/>
      <c r="FM52" s="111"/>
      <c r="FN52" s="111"/>
      <c r="FO52" s="111"/>
      <c r="FP52" s="111"/>
      <c r="FQ52" s="111"/>
      <c r="FR52" s="111"/>
      <c r="FS52" s="111"/>
      <c r="FT52" s="111"/>
      <c r="FU52" s="111"/>
      <c r="FV52" s="111"/>
      <c r="FW52" s="111"/>
      <c r="FX52" s="111">
        <f>データ!BH7</f>
        <v>60.7</v>
      </c>
      <c r="FY52" s="111"/>
      <c r="FZ52" s="111"/>
      <c r="GA52" s="111"/>
      <c r="GB52" s="111"/>
      <c r="GC52" s="111"/>
      <c r="GD52" s="111"/>
      <c r="GE52" s="111"/>
      <c r="GF52" s="111"/>
      <c r="GG52" s="111"/>
      <c r="GH52" s="111"/>
      <c r="GI52" s="111"/>
      <c r="GJ52" s="111"/>
      <c r="GK52" s="111"/>
      <c r="GL52" s="111"/>
      <c r="GM52" s="111"/>
      <c r="GN52" s="111"/>
      <c r="GO52" s="111"/>
      <c r="GP52" s="111"/>
      <c r="GQ52" s="111">
        <f>データ!BI7</f>
        <v>63.3</v>
      </c>
      <c r="GR52" s="111"/>
      <c r="GS52" s="111"/>
      <c r="GT52" s="111"/>
      <c r="GU52" s="111"/>
      <c r="GV52" s="111"/>
      <c r="GW52" s="111"/>
      <c r="GX52" s="111"/>
      <c r="GY52" s="111"/>
      <c r="GZ52" s="111"/>
      <c r="HA52" s="111"/>
      <c r="HB52" s="111"/>
      <c r="HC52" s="111"/>
      <c r="HD52" s="111"/>
      <c r="HE52" s="111"/>
      <c r="HF52" s="111"/>
      <c r="HG52" s="111"/>
      <c r="HH52" s="111"/>
      <c r="HI52" s="111"/>
      <c r="HJ52" s="111">
        <f>データ!BJ7</f>
        <v>40.4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14737</v>
      </c>
      <c r="JD52" s="110"/>
      <c r="JE52" s="110"/>
      <c r="JF52" s="110"/>
      <c r="JG52" s="110"/>
      <c r="JH52" s="110"/>
      <c r="JI52" s="110"/>
      <c r="JJ52" s="110"/>
      <c r="JK52" s="110"/>
      <c r="JL52" s="110"/>
      <c r="JM52" s="110"/>
      <c r="JN52" s="110"/>
      <c r="JO52" s="110"/>
      <c r="JP52" s="110"/>
      <c r="JQ52" s="110"/>
      <c r="JR52" s="110"/>
      <c r="JS52" s="110"/>
      <c r="JT52" s="110"/>
      <c r="JU52" s="110"/>
      <c r="JV52" s="110">
        <f>データ!BR7</f>
        <v>25816</v>
      </c>
      <c r="JW52" s="110"/>
      <c r="JX52" s="110"/>
      <c r="JY52" s="110"/>
      <c r="JZ52" s="110"/>
      <c r="KA52" s="110"/>
      <c r="KB52" s="110"/>
      <c r="KC52" s="110"/>
      <c r="KD52" s="110"/>
      <c r="KE52" s="110"/>
      <c r="KF52" s="110"/>
      <c r="KG52" s="110"/>
      <c r="KH52" s="110"/>
      <c r="KI52" s="110"/>
      <c r="KJ52" s="110"/>
      <c r="KK52" s="110"/>
      <c r="KL52" s="110"/>
      <c r="KM52" s="110"/>
      <c r="KN52" s="110"/>
      <c r="KO52" s="110">
        <f>データ!BS7</f>
        <v>31400</v>
      </c>
      <c r="KP52" s="110"/>
      <c r="KQ52" s="110"/>
      <c r="KR52" s="110"/>
      <c r="KS52" s="110"/>
      <c r="KT52" s="110"/>
      <c r="KU52" s="110"/>
      <c r="KV52" s="110"/>
      <c r="KW52" s="110"/>
      <c r="KX52" s="110"/>
      <c r="KY52" s="110"/>
      <c r="KZ52" s="110"/>
      <c r="LA52" s="110"/>
      <c r="LB52" s="110"/>
      <c r="LC52" s="110"/>
      <c r="LD52" s="110"/>
      <c r="LE52" s="110"/>
      <c r="LF52" s="110"/>
      <c r="LG52" s="110"/>
      <c r="LH52" s="110">
        <f>データ!BT7</f>
        <v>33042</v>
      </c>
      <c r="LI52" s="110"/>
      <c r="LJ52" s="110"/>
      <c r="LK52" s="110"/>
      <c r="LL52" s="110"/>
      <c r="LM52" s="110"/>
      <c r="LN52" s="110"/>
      <c r="LO52" s="110"/>
      <c r="LP52" s="110"/>
      <c r="LQ52" s="110"/>
      <c r="LR52" s="110"/>
      <c r="LS52" s="110"/>
      <c r="LT52" s="110"/>
      <c r="LU52" s="110"/>
      <c r="LV52" s="110"/>
      <c r="LW52" s="110"/>
      <c r="LX52" s="110"/>
      <c r="LY52" s="110"/>
      <c r="LZ52" s="110"/>
      <c r="MA52" s="110">
        <f>データ!BU7</f>
        <v>20671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350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401307</v>
      </c>
      <c r="D6" s="61">
        <f t="shared" si="1"/>
        <v>47</v>
      </c>
      <c r="E6" s="61">
        <f t="shared" si="1"/>
        <v>14</v>
      </c>
      <c r="F6" s="61">
        <f t="shared" si="1"/>
        <v>0</v>
      </c>
      <c r="G6" s="61">
        <f t="shared" si="1"/>
        <v>3</v>
      </c>
      <c r="H6" s="61" t="str">
        <f>SUBSTITUTE(H8,"　","")</f>
        <v>福岡県福岡市</v>
      </c>
      <c r="I6" s="61" t="str">
        <f t="shared" si="1"/>
        <v>築港駐車場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35</v>
      </c>
      <c r="S6" s="63" t="str">
        <f t="shared" si="1"/>
        <v>商業施設</v>
      </c>
      <c r="T6" s="63" t="str">
        <f t="shared" si="1"/>
        <v>有</v>
      </c>
      <c r="U6" s="64">
        <f t="shared" si="1"/>
        <v>7882</v>
      </c>
      <c r="V6" s="64">
        <f t="shared" si="1"/>
        <v>362</v>
      </c>
      <c r="W6" s="64">
        <f t="shared" si="1"/>
        <v>200</v>
      </c>
      <c r="X6" s="63" t="str">
        <f t="shared" si="1"/>
        <v>代行制</v>
      </c>
      <c r="Y6" s="65">
        <f>IF(Y8="-",NA(),Y8)</f>
        <v>139.5</v>
      </c>
      <c r="Z6" s="65">
        <f t="shared" ref="Z6:AH6" si="2">IF(Z8="-",NA(),Z8)</f>
        <v>195</v>
      </c>
      <c r="AA6" s="65">
        <f t="shared" si="2"/>
        <v>232.5</v>
      </c>
      <c r="AB6" s="65">
        <f t="shared" si="2"/>
        <v>235.3</v>
      </c>
      <c r="AC6" s="65">
        <f t="shared" si="2"/>
        <v>154</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31.3</v>
      </c>
      <c r="BG6" s="65">
        <f t="shared" ref="BG6:BO6" si="5">IF(BG8="-",NA(),BG8)</f>
        <v>52.1</v>
      </c>
      <c r="BH6" s="65">
        <f t="shared" si="5"/>
        <v>60.7</v>
      </c>
      <c r="BI6" s="65">
        <f t="shared" si="5"/>
        <v>63.3</v>
      </c>
      <c r="BJ6" s="65">
        <f t="shared" si="5"/>
        <v>40.4</v>
      </c>
      <c r="BK6" s="65">
        <f t="shared" si="5"/>
        <v>31.4</v>
      </c>
      <c r="BL6" s="65">
        <f t="shared" si="5"/>
        <v>34</v>
      </c>
      <c r="BM6" s="65">
        <f t="shared" si="5"/>
        <v>31.1</v>
      </c>
      <c r="BN6" s="65">
        <f t="shared" si="5"/>
        <v>31.8</v>
      </c>
      <c r="BO6" s="65">
        <f t="shared" si="5"/>
        <v>22.6</v>
      </c>
      <c r="BP6" s="62" t="str">
        <f>IF(BP8="-","",IF(BP8="-","【-】","【"&amp;SUBSTITUTE(TEXT(BP8,"#,##0.0"),"-","△")&amp;"】"))</f>
        <v>【45.2】</v>
      </c>
      <c r="BQ6" s="66">
        <f>IF(BQ8="-",NA(),BQ8)</f>
        <v>14737</v>
      </c>
      <c r="BR6" s="66">
        <f t="shared" ref="BR6:BZ6" si="6">IF(BR8="-",NA(),BR8)</f>
        <v>25816</v>
      </c>
      <c r="BS6" s="66">
        <f t="shared" si="6"/>
        <v>31400</v>
      </c>
      <c r="BT6" s="66">
        <f t="shared" si="6"/>
        <v>33042</v>
      </c>
      <c r="BU6" s="66">
        <f t="shared" si="6"/>
        <v>20671</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350</v>
      </c>
      <c r="CN6" s="64">
        <f t="shared" si="7"/>
        <v>10000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61.3</v>
      </c>
      <c r="DL6" s="65">
        <f t="shared" ref="DL6:DT6" si="9">IF(DL8="-",NA(),DL8)</f>
        <v>65.2</v>
      </c>
      <c r="DM6" s="65">
        <f t="shared" si="9"/>
        <v>67.099999999999994</v>
      </c>
      <c r="DN6" s="65">
        <f t="shared" si="9"/>
        <v>66.3</v>
      </c>
      <c r="DO6" s="65">
        <f t="shared" si="9"/>
        <v>64.900000000000006</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401307</v>
      </c>
      <c r="D7" s="61">
        <f t="shared" si="10"/>
        <v>47</v>
      </c>
      <c r="E7" s="61">
        <f t="shared" si="10"/>
        <v>14</v>
      </c>
      <c r="F7" s="61">
        <f t="shared" si="10"/>
        <v>0</v>
      </c>
      <c r="G7" s="61">
        <f t="shared" si="10"/>
        <v>3</v>
      </c>
      <c r="H7" s="61" t="str">
        <f t="shared" si="10"/>
        <v>福岡県　福岡市</v>
      </c>
      <c r="I7" s="61" t="str">
        <f t="shared" si="10"/>
        <v>築港駐車場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35</v>
      </c>
      <c r="S7" s="63" t="str">
        <f t="shared" si="10"/>
        <v>商業施設</v>
      </c>
      <c r="T7" s="63" t="str">
        <f t="shared" si="10"/>
        <v>有</v>
      </c>
      <c r="U7" s="64">
        <f t="shared" si="10"/>
        <v>7882</v>
      </c>
      <c r="V7" s="64">
        <f t="shared" si="10"/>
        <v>362</v>
      </c>
      <c r="W7" s="64">
        <f t="shared" si="10"/>
        <v>200</v>
      </c>
      <c r="X7" s="63" t="str">
        <f t="shared" si="10"/>
        <v>代行制</v>
      </c>
      <c r="Y7" s="65">
        <f>Y8</f>
        <v>139.5</v>
      </c>
      <c r="Z7" s="65">
        <f t="shared" ref="Z7:AH7" si="11">Z8</f>
        <v>195</v>
      </c>
      <c r="AA7" s="65">
        <f t="shared" si="11"/>
        <v>232.5</v>
      </c>
      <c r="AB7" s="65">
        <f t="shared" si="11"/>
        <v>235.3</v>
      </c>
      <c r="AC7" s="65">
        <f t="shared" si="11"/>
        <v>154</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31.3</v>
      </c>
      <c r="BG7" s="65">
        <f t="shared" ref="BG7:BO7" si="14">BG8</f>
        <v>52.1</v>
      </c>
      <c r="BH7" s="65">
        <f t="shared" si="14"/>
        <v>60.7</v>
      </c>
      <c r="BI7" s="65">
        <f t="shared" si="14"/>
        <v>63.3</v>
      </c>
      <c r="BJ7" s="65">
        <f t="shared" si="14"/>
        <v>40.4</v>
      </c>
      <c r="BK7" s="65">
        <f t="shared" si="14"/>
        <v>31.4</v>
      </c>
      <c r="BL7" s="65">
        <f t="shared" si="14"/>
        <v>34</v>
      </c>
      <c r="BM7" s="65">
        <f t="shared" si="14"/>
        <v>31.1</v>
      </c>
      <c r="BN7" s="65">
        <f t="shared" si="14"/>
        <v>31.8</v>
      </c>
      <c r="BO7" s="65">
        <f t="shared" si="14"/>
        <v>22.6</v>
      </c>
      <c r="BP7" s="62"/>
      <c r="BQ7" s="66">
        <f>BQ8</f>
        <v>14737</v>
      </c>
      <c r="BR7" s="66">
        <f t="shared" ref="BR7:BZ7" si="15">BR8</f>
        <v>25816</v>
      </c>
      <c r="BS7" s="66">
        <f t="shared" si="15"/>
        <v>31400</v>
      </c>
      <c r="BT7" s="66">
        <f t="shared" si="15"/>
        <v>33042</v>
      </c>
      <c r="BU7" s="66">
        <f t="shared" si="15"/>
        <v>20671</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350</v>
      </c>
      <c r="CN7" s="64">
        <f>CN8</f>
        <v>10000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61.3</v>
      </c>
      <c r="DL7" s="65">
        <f t="shared" ref="DL7:DT7" si="17">DL8</f>
        <v>65.2</v>
      </c>
      <c r="DM7" s="65">
        <f t="shared" si="17"/>
        <v>67.099999999999994</v>
      </c>
      <c r="DN7" s="65">
        <f t="shared" si="17"/>
        <v>66.3</v>
      </c>
      <c r="DO7" s="65">
        <f t="shared" si="17"/>
        <v>64.900000000000006</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401307</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35</v>
      </c>
      <c r="S8" s="70" t="s">
        <v>123</v>
      </c>
      <c r="T8" s="70" t="s">
        <v>124</v>
      </c>
      <c r="U8" s="71">
        <v>7882</v>
      </c>
      <c r="V8" s="71">
        <v>362</v>
      </c>
      <c r="W8" s="71">
        <v>200</v>
      </c>
      <c r="X8" s="70" t="s">
        <v>125</v>
      </c>
      <c r="Y8" s="72">
        <v>139.5</v>
      </c>
      <c r="Z8" s="72">
        <v>195</v>
      </c>
      <c r="AA8" s="72">
        <v>232.5</v>
      </c>
      <c r="AB8" s="72">
        <v>235.3</v>
      </c>
      <c r="AC8" s="72">
        <v>154</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31.3</v>
      </c>
      <c r="BG8" s="72">
        <v>52.1</v>
      </c>
      <c r="BH8" s="72">
        <v>60.7</v>
      </c>
      <c r="BI8" s="72">
        <v>63.3</v>
      </c>
      <c r="BJ8" s="72">
        <v>40.4</v>
      </c>
      <c r="BK8" s="72">
        <v>31.4</v>
      </c>
      <c r="BL8" s="72">
        <v>34</v>
      </c>
      <c r="BM8" s="72">
        <v>31.1</v>
      </c>
      <c r="BN8" s="72">
        <v>31.8</v>
      </c>
      <c r="BO8" s="72">
        <v>22.6</v>
      </c>
      <c r="BP8" s="69">
        <v>45.2</v>
      </c>
      <c r="BQ8" s="73">
        <v>14737</v>
      </c>
      <c r="BR8" s="73">
        <v>25816</v>
      </c>
      <c r="BS8" s="73">
        <v>31400</v>
      </c>
      <c r="BT8" s="74">
        <v>33042</v>
      </c>
      <c r="BU8" s="74">
        <v>20671</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350</v>
      </c>
      <c r="CN8" s="71">
        <v>10000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61.3</v>
      </c>
      <c r="DL8" s="72">
        <v>65.2</v>
      </c>
      <c r="DM8" s="72">
        <v>67.099999999999994</v>
      </c>
      <c r="DN8" s="72">
        <v>66.3</v>
      </c>
      <c r="DO8" s="72">
        <v>64.900000000000006</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2018-02-09T01:53:48Z</dcterms:created>
  <dcterms:modified xsi:type="dcterms:W3CDTF">2018-03-26T02:19:14Z</dcterms:modified>
</cp:coreProperties>
</file>