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3熊本県熊本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DP7" i="5"/>
  <c r="DO7" i="5"/>
  <c r="DN7" i="5"/>
  <c r="LH31" i="4" s="1"/>
  <c r="DM7" i="5"/>
  <c r="DL7" i="5"/>
  <c r="DK7" i="5"/>
  <c r="DI7" i="5"/>
  <c r="MI78" i="4" s="1"/>
  <c r="DH7" i="5"/>
  <c r="DG7" i="5"/>
  <c r="DF7" i="5"/>
  <c r="KP78" i="4" s="1"/>
  <c r="DE7" i="5"/>
  <c r="DD7" i="5"/>
  <c r="DC7" i="5"/>
  <c r="DB7" i="5"/>
  <c r="DA7" i="5"/>
  <c r="CZ7" i="5"/>
  <c r="CN7" i="5"/>
  <c r="CM7" i="5"/>
  <c r="CV67" i="4" s="1"/>
  <c r="BZ7" i="5"/>
  <c r="BY7" i="5"/>
  <c r="BX7" i="5"/>
  <c r="BW7" i="5"/>
  <c r="JV53" i="4" s="1"/>
  <c r="BV7" i="5"/>
  <c r="BU7" i="5"/>
  <c r="BT7" i="5"/>
  <c r="BS7" i="5"/>
  <c r="BR7" i="5"/>
  <c r="BQ7" i="5"/>
  <c r="BO7" i="5"/>
  <c r="BN7" i="5"/>
  <c r="BM7" i="5"/>
  <c r="FX53" i="4" s="1"/>
  <c r="BL7" i="5"/>
  <c r="BK7" i="5"/>
  <c r="BJ7" i="5"/>
  <c r="BI7" i="5"/>
  <c r="BH7" i="5"/>
  <c r="BG7" i="5"/>
  <c r="BF7" i="5"/>
  <c r="BD7" i="5"/>
  <c r="BC7" i="5"/>
  <c r="BB7" i="5"/>
  <c r="BA7" i="5"/>
  <c r="AZ7" i="5"/>
  <c r="AY7" i="5"/>
  <c r="AX7" i="5"/>
  <c r="AW7" i="5"/>
  <c r="BG52" i="4" s="1"/>
  <c r="AV7" i="5"/>
  <c r="AN52" i="4" s="1"/>
  <c r="AU7" i="5"/>
  <c r="AS7" i="5"/>
  <c r="AR7" i="5"/>
  <c r="AQ7" i="5"/>
  <c r="FX32" i="4" s="1"/>
  <c r="AP7" i="5"/>
  <c r="AO7" i="5"/>
  <c r="AN7" i="5"/>
  <c r="AM7" i="5"/>
  <c r="AL7" i="5"/>
  <c r="AK7" i="5"/>
  <c r="AJ7" i="5"/>
  <c r="AH7" i="5"/>
  <c r="AG7" i="5"/>
  <c r="AF7" i="5"/>
  <c r="AE7" i="5"/>
  <c r="AN32" i="4" s="1"/>
  <c r="AD7" i="5"/>
  <c r="AC7" i="5"/>
  <c r="AB7" i="5"/>
  <c r="AA7" i="5"/>
  <c r="Z7" i="5"/>
  <c r="AN31" i="4" s="1"/>
  <c r="Y7" i="5"/>
  <c r="X7" i="5"/>
  <c r="W7" i="5"/>
  <c r="V7" i="5"/>
  <c r="HX10" i="4" s="1"/>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C53" i="4"/>
  <c r="HJ53" i="4"/>
  <c r="GQ53" i="4"/>
  <c r="FE53" i="4"/>
  <c r="EL53" i="4"/>
  <c r="CS53" i="4"/>
  <c r="BZ53" i="4"/>
  <c r="BG53" i="4"/>
  <c r="AN53" i="4"/>
  <c r="U53" i="4"/>
  <c r="MA52" i="4"/>
  <c r="LH52" i="4"/>
  <c r="KO52" i="4"/>
  <c r="JV52" i="4"/>
  <c r="JC52" i="4"/>
  <c r="HJ52" i="4"/>
  <c r="GQ52" i="4"/>
  <c r="FX52" i="4"/>
  <c r="FE52" i="4"/>
  <c r="EL52" i="4"/>
  <c r="CS52" i="4"/>
  <c r="BZ52" i="4"/>
  <c r="U52" i="4"/>
  <c r="MA32" i="4"/>
  <c r="KO32" i="4"/>
  <c r="JV32" i="4"/>
  <c r="JC32" i="4"/>
  <c r="HJ32" i="4"/>
  <c r="GQ32" i="4"/>
  <c r="FE32" i="4"/>
  <c r="EL32" i="4"/>
  <c r="CS32" i="4"/>
  <c r="BZ32" i="4"/>
  <c r="BG32" i="4"/>
  <c r="U32" i="4"/>
  <c r="MA31" i="4"/>
  <c r="KO31" i="4"/>
  <c r="JV31" i="4"/>
  <c r="JC31" i="4"/>
  <c r="HJ31" i="4"/>
  <c r="GQ31" i="4"/>
  <c r="FX31" i="4"/>
  <c r="FE31" i="4"/>
  <c r="EL31" i="4"/>
  <c r="CS31" i="4"/>
  <c r="BZ31" i="4"/>
  <c r="BG31" i="4"/>
  <c r="U31" i="4"/>
  <c r="LJ10" i="4"/>
  <c r="JQ10" i="4"/>
  <c r="DU10" i="4"/>
  <c r="CF10" i="4"/>
  <c r="AQ10" i="4"/>
  <c r="B10" i="4"/>
  <c r="LJ8" i="4"/>
  <c r="JQ8" i="4"/>
  <c r="HX8" i="4"/>
  <c r="DU8" i="4"/>
  <c r="CF8" i="4"/>
  <c r="AQ8" i="4"/>
  <c r="B8" i="4"/>
  <c r="BZ76" i="4" l="1"/>
  <c r="MI76" i="4"/>
  <c r="HJ51" i="4"/>
  <c r="MA30" i="4"/>
  <c r="MA51" i="4"/>
  <c r="IT76" i="4"/>
  <c r="CS51" i="4"/>
  <c r="HJ30" i="4"/>
  <c r="CS30" i="4"/>
  <c r="C11" i="5"/>
  <c r="D11" i="5"/>
  <c r="E11" i="5"/>
  <c r="B11" i="5"/>
  <c r="BK76" i="4" l="1"/>
  <c r="LH51" i="4"/>
  <c r="IE76" i="4"/>
  <c r="GQ30" i="4"/>
  <c r="LT76" i="4"/>
  <c r="GQ51" i="4"/>
  <c r="LH30" i="4"/>
  <c r="BZ51" i="4"/>
  <c r="BZ30" i="4"/>
  <c r="BG30" i="4"/>
  <c r="LE76" i="4"/>
  <c r="HP76" i="4"/>
  <c r="AV76" i="4"/>
  <c r="KO51" i="4"/>
  <c r="BG51" i="4"/>
  <c r="FX51" i="4"/>
  <c r="KO30" i="4"/>
  <c r="FX30" i="4"/>
  <c r="KP76" i="4"/>
  <c r="FE51" i="4"/>
  <c r="HA76" i="4"/>
  <c r="AN51" i="4"/>
  <c r="FE30" i="4"/>
  <c r="AG76" i="4"/>
  <c r="JV51" i="4"/>
  <c r="JV30" i="4"/>
  <c r="AN30" i="4"/>
  <c r="KA76" i="4"/>
  <c r="EL51" i="4"/>
  <c r="JC30" i="4"/>
  <c r="GL76" i="4"/>
  <c r="U51" i="4"/>
  <c r="EL30" i="4"/>
  <c r="R76" i="4"/>
  <c r="U30" i="4"/>
  <c r="JC51"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<sst xmlns="http://schemas.openxmlformats.org/spreadsheetml/2006/main" count="286" uniqueCount="137">
  <si>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</si>
  <si>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</si>
  <si>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</si>
  <si>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</si>
  <si>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</si>
  <si>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</si>
  <si>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</si>
  <si>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</si>
  <si>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</si>
  <si>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</si>
  <si>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</si>
  <si>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</si>
  <si>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</si>
  <si>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</si>
  <si>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</si>
  <si>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</si>
  <si>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</si>
  <si>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</si>
  <si>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</si>
  <si>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</si>
  <si>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</si>
  <si>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</si>
  <si>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</si>
  <si>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</si>
  <si>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</si>
  <si>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</si>
  <si>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</si>
  <si>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</si>
  <si>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</si>
  <si>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</si>
  <si>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</si>
  <si>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</si>
  <si>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</si>
  <si>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</si>
  <si>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</si>
  <si>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</si>
  <si>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</si>
  <si>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</si>
  <si>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</si>
  <si>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</si>
  <si>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</si>
  <si>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</si>
  <si>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</si>
  <si>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</si>
  <si>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</si>
  <si>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</si>
  <si>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</si>
  <si>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</si>
  <si>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</si>
  <si>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</si>
  <si>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</si>
  <si>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</si>
  <si>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</si>
  <si>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</si>
  <si>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</si>
  <si>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</si>
  <si>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</si>
  <si>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</si>
  <si>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</si>
  <si>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</si>
  <si>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</si>
  <si>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</si>
  <si>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</si>
  <si>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</si>
  <si>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</si>
  <si>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</si>
  <si>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</si>
  <si>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</si>
  <si>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</si>
  <si>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</si>
  <si>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</si>
  <si>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</si>
  <si>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</si>
  <si>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</si>
  <si>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</si>
  <si>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</si>
  <si>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</si>
  <si>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</si>
  <si>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</si>
  <si>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</si>
  <si>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</si>
  <si>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</si>
  <si>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</si>
  <si>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</si>
  <si>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</si>
  <si>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</si>
  <si>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</si>
  <si>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</si>
  <si>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</si>
  <si>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</si>
  <si>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</si>
  <si>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</si>
  <si>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</si>
  <si>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</si>
  <si>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</si>
  <si>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</si>
  <si>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</si>
  <si>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</si>
  <si>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</si>
  <si>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</si>
  <si>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</si>
  <si>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</si>
  <si>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</si>
  <si>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</si>
  <si>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</si>
  <si>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</si>
  <si>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</si>
  <si>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</si>
  <si>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</si>
  <si>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</si>
  <si>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</si>
  <si>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</si>
  <si>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</si>
  <si>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</si>
  <si>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</si>
  <si>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熊本県　熊本市</t>
  </si>
  <si>
    <t>熊本市辛島公園地下駐車場</t>
  </si>
  <si>
    <t>法非適用</t>
  </si>
  <si>
    <t>駐車場整備事業</t>
  </si>
  <si>
    <t>-</t>
  </si>
  <si>
    <t>Ａ２Ｂ２</t>
  </si>
  <si>
    <t>該当数値なし</t>
  </si>
  <si>
    <t>都市計画駐車場</t>
  </si>
  <si>
    <t>地下式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</si>
  <si>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</si>
  <si>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</si>
  <si>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</si>
  <si>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</si>
  <si>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</si>
  <si>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</si>
  <si>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</si>
  <si>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</si>
  <si>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</si>
  <si>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①収益的収支比率については、平成26年度に地方債の償還が終了したことから、平成27年度以降は、ほぼ収支均衡となっており、安定的な経営状況となっている。
②他会計補助金比率及び③駐車台数一台当たりの他会計補助金額については、平成27年度以降、一般会計繰入金が皆減したことからゼロ。</t>
    <rPh sb="1" eb="4">
      <t>シュウエキテキ</t>
    </rPh>
    <rPh sb="4" eb="6">
      <t>シュウシ</t>
    </rPh>
    <rPh sb="6" eb="8">
      <t>ヒリツ</t>
    </rPh>
    <rPh sb="14" eb="15">
      <t>ヘイ</t>
    </rPh>
    <rPh sb="18" eb="20">
      <t>ネンド</t>
    </rPh>
    <rPh sb="21" eb="24">
      <t>チホウサイ</t>
    </rPh>
    <rPh sb="25" eb="27">
      <t>ショウカン</t>
    </rPh>
    <rPh sb="28" eb="30">
      <t>シュウリョウ</t>
    </rPh>
    <rPh sb="37" eb="39">
      <t>ヘイセイ</t>
    </rPh>
    <rPh sb="41" eb="43">
      <t>ネンド</t>
    </rPh>
    <rPh sb="43" eb="45">
      <t>イコウ</t>
    </rPh>
    <rPh sb="49" eb="51">
      <t>シュウシ</t>
    </rPh>
    <rPh sb="51" eb="53">
      <t>キンコウ</t>
    </rPh>
    <rPh sb="60" eb="63">
      <t>アンテイテキ</t>
    </rPh>
    <rPh sb="64" eb="66">
      <t>ケイエイ</t>
    </rPh>
    <rPh sb="66" eb="68">
      <t>ジョウキョウ</t>
    </rPh>
    <rPh sb="86" eb="87">
      <t>オヨ</t>
    </rPh>
    <rPh sb="89" eb="91">
      <t>チュウシャ</t>
    </rPh>
    <rPh sb="91" eb="93">
      <t>ダイスウ</t>
    </rPh>
    <rPh sb="93" eb="95">
      <t>イチダイ</t>
    </rPh>
    <rPh sb="95" eb="96">
      <t>ア</t>
    </rPh>
    <rPh sb="99" eb="100">
      <t>タ</t>
    </rPh>
    <rPh sb="100" eb="102">
      <t>カイケイ</t>
    </rPh>
    <rPh sb="102" eb="104">
      <t>ホジョ</t>
    </rPh>
    <rPh sb="104" eb="106">
      <t>キンガク</t>
    </rPh>
    <rPh sb="112" eb="114">
      <t>ヘイセイ</t>
    </rPh>
    <rPh sb="116" eb="118">
      <t>ネンド</t>
    </rPh>
    <rPh sb="118" eb="120">
      <t>イコウ</t>
    </rPh>
    <rPh sb="121" eb="123">
      <t>イッパン</t>
    </rPh>
    <rPh sb="123" eb="125">
      <t>カイケイ</t>
    </rPh>
    <rPh sb="125" eb="127">
      <t>クリイレ</t>
    </rPh>
    <rPh sb="127" eb="128">
      <t>キン</t>
    </rPh>
    <rPh sb="129" eb="130">
      <t>ミナ</t>
    </rPh>
    <rPh sb="130" eb="131">
      <t>ゲン</t>
    </rPh>
    <phoneticPr fontId="6"/>
  </si>
  <si>
    <t>⑩企業債残高対料金収入比率については、地方債の償還が終了したことにより、平成27年度に皆減したが、熊本地震に伴う復旧工事の財源として、平成28年度に地方債を発行したことから、平成28年度は9.9％となった。</t>
    <rPh sb="19" eb="22">
      <t>チホウサイ</t>
    </rPh>
    <rPh sb="23" eb="25">
      <t>ショウカン</t>
    </rPh>
    <rPh sb="26" eb="28">
      <t>シュウリョウ</t>
    </rPh>
    <rPh sb="36" eb="38">
      <t>ヘイセイ</t>
    </rPh>
    <rPh sb="40" eb="42">
      <t>ネンド</t>
    </rPh>
    <rPh sb="43" eb="44">
      <t>ミナ</t>
    </rPh>
    <rPh sb="44" eb="45">
      <t>ゲン</t>
    </rPh>
    <rPh sb="49" eb="51">
      <t>クマモト</t>
    </rPh>
    <rPh sb="51" eb="53">
      <t>ジシン</t>
    </rPh>
    <rPh sb="54" eb="55">
      <t>トモナ</t>
    </rPh>
    <rPh sb="56" eb="58">
      <t>フッキュウ</t>
    </rPh>
    <rPh sb="58" eb="60">
      <t>コウジ</t>
    </rPh>
    <rPh sb="61" eb="63">
      <t>ザイゲン</t>
    </rPh>
    <rPh sb="67" eb="69">
      <t>ヘイセイ</t>
    </rPh>
    <rPh sb="71" eb="73">
      <t>ネンド</t>
    </rPh>
    <rPh sb="74" eb="77">
      <t>チホウサイ</t>
    </rPh>
    <rPh sb="78" eb="80">
      <t>ハッコウ</t>
    </rPh>
    <rPh sb="87" eb="89">
      <t>ヘイセイ</t>
    </rPh>
    <rPh sb="91" eb="93">
      <t>ネンド</t>
    </rPh>
    <phoneticPr fontId="6"/>
  </si>
  <si>
    <t>⑪稼働率については、近隣の商業施設の閉店により、平成27年度は、大幅に低下。
また、熊本地震に伴い、近隣の文化施設が閉館したことなどから、平成28年度の稼働率も低下。</t>
    <rPh sb="1" eb="3">
      <t>カドウ</t>
    </rPh>
    <rPh sb="3" eb="4">
      <t>リツ</t>
    </rPh>
    <rPh sb="10" eb="12">
      <t>キンリン</t>
    </rPh>
    <rPh sb="13" eb="15">
      <t>ショウギョウ</t>
    </rPh>
    <rPh sb="15" eb="17">
      <t>シセツ</t>
    </rPh>
    <rPh sb="18" eb="20">
      <t>ヘイテン</t>
    </rPh>
    <rPh sb="24" eb="26">
      <t>ヘイセイ</t>
    </rPh>
    <rPh sb="28" eb="30">
      <t>ネンド</t>
    </rPh>
    <rPh sb="32" eb="34">
      <t>オオハバ</t>
    </rPh>
    <rPh sb="35" eb="37">
      <t>テイカ</t>
    </rPh>
    <rPh sb="42" eb="44">
      <t>クマモト</t>
    </rPh>
    <rPh sb="44" eb="46">
      <t>ジシン</t>
    </rPh>
    <rPh sb="47" eb="48">
      <t>トモナ</t>
    </rPh>
    <rPh sb="50" eb="52">
      <t>キンリン</t>
    </rPh>
    <rPh sb="53" eb="55">
      <t>ブンカ</t>
    </rPh>
    <rPh sb="55" eb="57">
      <t>シセツ</t>
    </rPh>
    <rPh sb="58" eb="60">
      <t>ヘイカン</t>
    </rPh>
    <rPh sb="69" eb="71">
      <t>ヘイセイ</t>
    </rPh>
    <rPh sb="73" eb="75">
      <t>ネンド</t>
    </rPh>
    <rPh sb="76" eb="78">
      <t>カドウ</t>
    </rPh>
    <rPh sb="78" eb="79">
      <t>リツ</t>
    </rPh>
    <rPh sb="80" eb="82">
      <t>テイカ</t>
    </rPh>
    <phoneticPr fontId="6"/>
  </si>
  <si>
    <t>近隣の商業施設の閉店や熊本地震に伴う近隣の文化施設の閉館等により、稼働率は低下しているものの、定期利用者の増加に伴い、営業収益が増加したことや、平成26年度に地方債の償還が終了したことから、平成27年度以降は、収支均衡となっており、安定的な経営ができている。</t>
    <rPh sb="28" eb="29">
      <t>トウ</t>
    </rPh>
    <rPh sb="47" eb="49">
      <t>テイキ</t>
    </rPh>
    <rPh sb="49" eb="52">
      <t>リヨウシャ</t>
    </rPh>
    <rPh sb="53" eb="54">
      <t>ゾウ</t>
    </rPh>
    <rPh sb="54" eb="55">
      <t>カ</t>
    </rPh>
    <rPh sb="56" eb="57">
      <t>トモナ</t>
    </rPh>
    <rPh sb="59" eb="61">
      <t>エイギョウ</t>
    </rPh>
    <rPh sb="61" eb="63">
      <t>シュウエキ</t>
    </rPh>
    <rPh sb="64" eb="66">
      <t>ゾウカ</t>
    </rPh>
    <rPh sb="72" eb="74">
      <t>ヘイセイ</t>
    </rPh>
    <rPh sb="76" eb="78">
      <t>ネンド</t>
    </rPh>
    <rPh sb="79" eb="82">
      <t>チホウサイ</t>
    </rPh>
    <rPh sb="83" eb="85">
      <t>ショウカン</t>
    </rPh>
    <rPh sb="86" eb="88">
      <t>シュウリョウ</t>
    </rPh>
    <rPh sb="95" eb="97">
      <t>ヘイセイ</t>
    </rPh>
    <rPh sb="99" eb="101">
      <t>ネンド</t>
    </rPh>
    <rPh sb="101" eb="103">
      <t>イコウ</t>
    </rPh>
    <rPh sb="105" eb="107">
      <t>シュウシ</t>
    </rPh>
    <rPh sb="107" eb="109">
      <t>キンコウ</t>
    </rPh>
    <rPh sb="116" eb="119">
      <t>アンテイテキ</t>
    </rPh>
    <rPh sb="120" eb="122">
      <t>ケイエイ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</si>
</sst>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69.900000000000006</c:v>
                </c:pt>
                <c:pt idx="1">
                  <c:v>69.3</c:v>
                </c:pt>
                <c:pt idx="2">
                  <c:v>79.900000000000006</c:v>
                </c:pt>
                <c:pt idx="3">
                  <c:v>101</c:v>
                </c:pt>
                <c:pt idx="4">
                  <c:v>105.3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8587488"/>
        <c:axId val="31858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8587488"/>
        <c:axId val="318587880"/>
      </c:lineChart>
      <c:dateAx>
        <c:axId val="318587488"/>
        <c:scaling>
          <c:orientation val="minMax"/>
        </c:scaling>
        <c:delete val="1"/>
        <c:axPos val="b"/>
        <c:numFmt formatCode="ge" sourceLinked="1"/>
        <c:majorTickMark val="none"/>
        <c:minorTickMark val="none"/>
        <c:tickLblPos val="none"/>
        <c:crossAx val="318587880"/>
        <c:crosses val="autoZero"/>
        <c:auto val="1"/>
        <c:lblOffset val="100"/>
        <c:baseTimeUnit val="years"/>
      </c:dateAx>
      <c:valAx>
        <c:axId val="318587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58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76.7</c:v>
                </c:pt>
                <c:pt idx="1">
                  <c:v>26.2</c:v>
                </c:pt>
                <c:pt idx="2">
                  <c:v>0</c:v>
                </c:pt>
                <c:pt idx="3">
                  <c:v>0</c:v>
                </c:pt>
                <c:pt idx="4">
                  <c:v>9.9</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8014208"/>
        <c:axId val="59801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8014208"/>
        <c:axId val="598014600"/>
      </c:lineChart>
      <c:dateAx>
        <c:axId val="598014208"/>
        <c:scaling>
          <c:orientation val="minMax"/>
        </c:scaling>
        <c:delete val="1"/>
        <c:axPos val="b"/>
        <c:numFmt formatCode="ge" sourceLinked="1"/>
        <c:majorTickMark val="none"/>
        <c:minorTickMark val="none"/>
        <c:tickLblPos val="none"/>
        <c:crossAx val="598014600"/>
        <c:crosses val="autoZero"/>
        <c:auto val="1"/>
        <c:lblOffset val="100"/>
        <c:baseTimeUnit val="years"/>
      </c:dateAx>
      <c:valAx>
        <c:axId val="598014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01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8015384"/>
        <c:axId val="5980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8015384"/>
        <c:axId val="598015776"/>
      </c:lineChart>
      <c:dateAx>
        <c:axId val="598015384"/>
        <c:scaling>
          <c:orientation val="minMax"/>
        </c:scaling>
        <c:delete val="1"/>
        <c:axPos val="b"/>
        <c:numFmt formatCode="ge" sourceLinked="1"/>
        <c:majorTickMark val="none"/>
        <c:minorTickMark val="none"/>
        <c:tickLblPos val="none"/>
        <c:crossAx val="598015776"/>
        <c:crosses val="autoZero"/>
        <c:auto val="1"/>
        <c:lblOffset val="100"/>
        <c:baseTimeUnit val="years"/>
      </c:dateAx>
      <c:valAx>
        <c:axId val="59801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01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8016560"/>
        <c:axId val="59801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8016560"/>
        <c:axId val="598016952"/>
      </c:lineChart>
      <c:dateAx>
        <c:axId val="598016560"/>
        <c:scaling>
          <c:orientation val="minMax"/>
        </c:scaling>
        <c:delete val="1"/>
        <c:axPos val="b"/>
        <c:numFmt formatCode="ge" sourceLinked="1"/>
        <c:majorTickMark val="none"/>
        <c:minorTickMark val="none"/>
        <c:tickLblPos val="none"/>
        <c:crossAx val="598016952"/>
        <c:crosses val="autoZero"/>
        <c:auto val="1"/>
        <c:lblOffset val="100"/>
        <c:baseTimeUnit val="years"/>
      </c:dateAx>
      <c:valAx>
        <c:axId val="59801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01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44.6</c:v>
                </c:pt>
                <c:pt idx="1">
                  <c:v>37.9</c:v>
                </c:pt>
                <c:pt idx="2">
                  <c:v>20.6</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8017736"/>
        <c:axId val="59519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8017736"/>
        <c:axId val="595198440"/>
      </c:lineChart>
      <c:dateAx>
        <c:axId val="598017736"/>
        <c:scaling>
          <c:orientation val="minMax"/>
        </c:scaling>
        <c:delete val="1"/>
        <c:axPos val="b"/>
        <c:numFmt formatCode="ge" sourceLinked="1"/>
        <c:majorTickMark val="none"/>
        <c:minorTickMark val="none"/>
        <c:tickLblPos val="none"/>
        <c:crossAx val="595198440"/>
        <c:crosses val="autoZero"/>
        <c:auto val="1"/>
        <c:lblOffset val="100"/>
        <c:baseTimeUnit val="years"/>
      </c:dateAx>
      <c:valAx>
        <c:axId val="595198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01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414</c:v>
                </c:pt>
                <c:pt idx="1">
                  <c:v>324</c:v>
                </c:pt>
                <c:pt idx="2">
                  <c:v>136</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5199224"/>
        <c:axId val="5951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5199224"/>
        <c:axId val="595199616"/>
      </c:lineChart>
      <c:dateAx>
        <c:axId val="595199224"/>
        <c:scaling>
          <c:orientation val="minMax"/>
        </c:scaling>
        <c:delete val="1"/>
        <c:axPos val="b"/>
        <c:numFmt formatCode="ge" sourceLinked="1"/>
        <c:majorTickMark val="none"/>
        <c:minorTickMark val="none"/>
        <c:tickLblPos val="none"/>
        <c:crossAx val="595199616"/>
        <c:crosses val="autoZero"/>
        <c:auto val="1"/>
        <c:lblOffset val="100"/>
        <c:baseTimeUnit val="years"/>
      </c:dateAx>
      <c:valAx>
        <c:axId val="59519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519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137.30000000000001</c:v>
                </c:pt>
                <c:pt idx="1">
                  <c:v>135</c:v>
                </c:pt>
                <c:pt idx="2">
                  <c:v>139.5</c:v>
                </c:pt>
                <c:pt idx="3">
                  <c:v>95.4</c:v>
                </c:pt>
                <c:pt idx="4">
                  <c:v>87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5200400"/>
        <c:axId val="59520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5200400"/>
        <c:axId val="595200792"/>
      </c:lineChart>
      <c:dateAx>
        <c:axId val="595200400"/>
        <c:scaling>
          <c:orientation val="minMax"/>
        </c:scaling>
        <c:delete val="1"/>
        <c:axPos val="b"/>
        <c:numFmt formatCode="ge" sourceLinked="1"/>
        <c:majorTickMark val="none"/>
        <c:minorTickMark val="none"/>
        <c:tickLblPos val="none"/>
        <c:crossAx val="595200792"/>
        <c:crosses val="autoZero"/>
        <c:auto val="1"/>
        <c:lblOffset val="100"/>
        <c:baseTimeUnit val="years"/>
      </c:dateAx>
      <c:valAx>
        <c:axId val="595200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20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-21.4</c:v>
                </c:pt>
                <c:pt idx="1">
                  <c:v>-10.9</c:v>
                </c:pt>
                <c:pt idx="2">
                  <c:v>0</c:v>
                </c:pt>
                <c:pt idx="3">
                  <c:v>1.5</c:v>
                </c:pt>
                <c:pt idx="4">
                  <c:v>4.5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5201576"/>
        <c:axId val="5952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5201576"/>
        <c:axId val="595201968"/>
      </c:lineChart>
      <c:dateAx>
        <c:axId val="595201576"/>
        <c:scaling>
          <c:orientation val="minMax"/>
        </c:scaling>
        <c:delete val="1"/>
        <c:axPos val="b"/>
        <c:numFmt formatCode="ge" sourceLinked="1"/>
        <c:majorTickMark val="none"/>
        <c:minorTickMark val="none"/>
        <c:tickLblPos val="none"/>
        <c:crossAx val="595201968"/>
        <c:crosses val="autoZero"/>
        <c:auto val="1"/>
        <c:lblOffset val="100"/>
        <c:baseTimeUnit val="years"/>
      </c:dateAx>
      <c:valAx>
        <c:axId val="59520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20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-32729</c:v>
                </c:pt>
                <c:pt idx="1">
                  <c:v>-13939</c:v>
                </c:pt>
                <c:pt idx="2">
                  <c:v>-321</c:v>
                </c:pt>
                <c:pt idx="3">
                  <c:v>2804</c:v>
                </c:pt>
                <c:pt idx="4">
                  <c:v>8922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8391432"/>
        <c:axId val="59839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8391432"/>
        <c:axId val="598391824"/>
      </c:lineChart>
      <c:dateAx>
        <c:axId val="598391432"/>
        <c:scaling>
          <c:orientation val="minMax"/>
        </c:scaling>
        <c:delete val="1"/>
        <c:axPos val="b"/>
        <c:numFmt formatCode="ge" sourceLinked="1"/>
        <c:majorTickMark val="none"/>
        <c:minorTickMark val="none"/>
        <c:tickLblPos val="none"/>
        <c:crossAx val="598391824"/>
        <c:crosses val="autoZero"/>
        <c:auto val="1"/>
        <c:lblOffset val="100"/>
        <c:baseTimeUnit val="years"/>
      </c:dateAx>
      <c:valAx>
        <c:axId val="59839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839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32" width="0.6640625" style="3" customWidth="1"/>
    <col min="33" max="33" width="0.77734375" style="3" customWidth="1"/>
    <col min="34"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熊本県熊本市　熊本市辛島公園地下駐車場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132</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7352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625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69.900000000000006</v>
      </c>
      <c r="V31" s="111"/>
      <c r="W31" s="111"/>
      <c r="X31" s="111"/>
      <c r="Y31" s="111"/>
      <c r="Z31" s="111"/>
      <c r="AA31" s="111"/>
      <c r="AB31" s="111"/>
      <c r="AC31" s="111"/>
      <c r="AD31" s="111"/>
      <c r="AE31" s="111"/>
      <c r="AF31" s="111"/>
      <c r="AG31" s="111"/>
      <c r="AH31" s="111"/>
      <c r="AI31" s="111"/>
      <c r="AJ31" s="111"/>
      <c r="AK31" s="111"/>
      <c r="AL31" s="111"/>
      <c r="AM31" s="111"/>
      <c r="AN31" s="111">
        <f>データ!Z7</f>
        <v>69.3</v>
      </c>
      <c r="AO31" s="111"/>
      <c r="AP31" s="111"/>
      <c r="AQ31" s="111"/>
      <c r="AR31" s="111"/>
      <c r="AS31" s="111"/>
      <c r="AT31" s="111"/>
      <c r="AU31" s="111"/>
      <c r="AV31" s="111"/>
      <c r="AW31" s="111"/>
      <c r="AX31" s="111"/>
      <c r="AY31" s="111"/>
      <c r="AZ31" s="111"/>
      <c r="BA31" s="111"/>
      <c r="BB31" s="111"/>
      <c r="BC31" s="111"/>
      <c r="BD31" s="111"/>
      <c r="BE31" s="111"/>
      <c r="BF31" s="111"/>
      <c r="BG31" s="111">
        <f>データ!AA7</f>
        <v>79.900000000000006</v>
      </c>
      <c r="BH31" s="111"/>
      <c r="BI31" s="111"/>
      <c r="BJ31" s="111"/>
      <c r="BK31" s="111"/>
      <c r="BL31" s="111"/>
      <c r="BM31" s="111"/>
      <c r="BN31" s="111"/>
      <c r="BO31" s="111"/>
      <c r="BP31" s="111"/>
      <c r="BQ31" s="111"/>
      <c r="BR31" s="111"/>
      <c r="BS31" s="111"/>
      <c r="BT31" s="111"/>
      <c r="BU31" s="111"/>
      <c r="BV31" s="111"/>
      <c r="BW31" s="111"/>
      <c r="BX31" s="111"/>
      <c r="BY31" s="111"/>
      <c r="BZ31" s="111">
        <f>データ!AB7</f>
        <v>101</v>
      </c>
      <c r="CA31" s="111"/>
      <c r="CB31" s="111"/>
      <c r="CC31" s="111"/>
      <c r="CD31" s="111"/>
      <c r="CE31" s="111"/>
      <c r="CF31" s="111"/>
      <c r="CG31" s="111"/>
      <c r="CH31" s="111"/>
      <c r="CI31" s="111"/>
      <c r="CJ31" s="111"/>
      <c r="CK31" s="111"/>
      <c r="CL31" s="111"/>
      <c r="CM31" s="111"/>
      <c r="CN31" s="111"/>
      <c r="CO31" s="111"/>
      <c r="CP31" s="111"/>
      <c r="CQ31" s="111"/>
      <c r="CR31" s="111"/>
      <c r="CS31" s="111">
        <f>データ!AC7</f>
        <v>105.3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44.6</v>
      </c>
      <c r="EM31" s="111"/>
      <c r="EN31" s="111"/>
      <c r="EO31" s="111"/>
      <c r="EP31" s="111"/>
      <c r="EQ31" s="111"/>
      <c r="ER31" s="111"/>
      <c r="ES31" s="111"/>
      <c r="ET31" s="111"/>
      <c r="EU31" s="111"/>
      <c r="EV31" s="111"/>
      <c r="EW31" s="111"/>
      <c r="EX31" s="111"/>
      <c r="EY31" s="111"/>
      <c r="EZ31" s="111"/>
      <c r="FA31" s="111"/>
      <c r="FB31" s="111"/>
      <c r="FC31" s="111"/>
      <c r="FD31" s="111"/>
      <c r="FE31" s="111">
        <f>データ!AK7</f>
        <v>37.9</v>
      </c>
      <c r="FF31" s="111"/>
      <c r="FG31" s="111"/>
      <c r="FH31" s="111"/>
      <c r="FI31" s="111"/>
      <c r="FJ31" s="111"/>
      <c r="FK31" s="111"/>
      <c r="FL31" s="111"/>
      <c r="FM31" s="111"/>
      <c r="FN31" s="111"/>
      <c r="FO31" s="111"/>
      <c r="FP31" s="111"/>
      <c r="FQ31" s="111"/>
      <c r="FR31" s="111"/>
      <c r="FS31" s="111"/>
      <c r="FT31" s="111"/>
      <c r="FU31" s="111"/>
      <c r="FV31" s="111"/>
      <c r="FW31" s="111"/>
      <c r="FX31" s="111">
        <f>データ!AL7</f>
        <v>20.6</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137.30000000000001</v>
      </c>
      <c r="JD31" s="82"/>
      <c r="JE31" s="82"/>
      <c r="JF31" s="82"/>
      <c r="JG31" s="82"/>
      <c r="JH31" s="82"/>
      <c r="JI31" s="82"/>
      <c r="JJ31" s="82"/>
      <c r="JK31" s="82"/>
      <c r="JL31" s="82"/>
      <c r="JM31" s="82"/>
      <c r="JN31" s="82"/>
      <c r="JO31" s="82"/>
      <c r="JP31" s="82"/>
      <c r="JQ31" s="82"/>
      <c r="JR31" s="82"/>
      <c r="JS31" s="82"/>
      <c r="JT31" s="82"/>
      <c r="JU31" s="83"/>
      <c r="JV31" s="81">
        <f>データ!DL7</f>
        <v>135</v>
      </c>
      <c r="JW31" s="82"/>
      <c r="JX31" s="82"/>
      <c r="JY31" s="82"/>
      <c r="JZ31" s="82"/>
      <c r="KA31" s="82"/>
      <c r="KB31" s="82"/>
      <c r="KC31" s="82"/>
      <c r="KD31" s="82"/>
      <c r="KE31" s="82"/>
      <c r="KF31" s="82"/>
      <c r="KG31" s="82"/>
      <c r="KH31" s="82"/>
      <c r="KI31" s="82"/>
      <c r="KJ31" s="82"/>
      <c r="KK31" s="82"/>
      <c r="KL31" s="82"/>
      <c r="KM31" s="82"/>
      <c r="KN31" s="83"/>
      <c r="KO31" s="81">
        <f>データ!DM7</f>
        <v>139.5</v>
      </c>
      <c r="KP31" s="82"/>
      <c r="KQ31" s="82"/>
      <c r="KR31" s="82"/>
      <c r="KS31" s="82"/>
      <c r="KT31" s="82"/>
      <c r="KU31" s="82"/>
      <c r="KV31" s="82"/>
      <c r="KW31" s="82"/>
      <c r="KX31" s="82"/>
      <c r="KY31" s="82"/>
      <c r="KZ31" s="82"/>
      <c r="LA31" s="82"/>
      <c r="LB31" s="82"/>
      <c r="LC31" s="82"/>
      <c r="LD31" s="82"/>
      <c r="LE31" s="82"/>
      <c r="LF31" s="82"/>
      <c r="LG31" s="83"/>
      <c r="LH31" s="81">
        <f>データ!DN7</f>
        <v>95.4</v>
      </c>
      <c r="LI31" s="82"/>
      <c r="LJ31" s="82"/>
      <c r="LK31" s="82"/>
      <c r="LL31" s="82"/>
      <c r="LM31" s="82"/>
      <c r="LN31" s="82"/>
      <c r="LO31" s="82"/>
      <c r="LP31" s="82"/>
      <c r="LQ31" s="82"/>
      <c r="LR31" s="82"/>
      <c r="LS31" s="82"/>
      <c r="LT31" s="82"/>
      <c r="LU31" s="82"/>
      <c r="LV31" s="82"/>
      <c r="LW31" s="82"/>
      <c r="LX31" s="82"/>
      <c r="LY31" s="82"/>
      <c r="LZ31" s="83"/>
      <c r="MA31" s="81">
        <f>データ!DO7</f>
        <v>87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134</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135</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414</v>
      </c>
      <c r="V52" s="110"/>
      <c r="W52" s="110"/>
      <c r="X52" s="110"/>
      <c r="Y52" s="110"/>
      <c r="Z52" s="110"/>
      <c r="AA52" s="110"/>
      <c r="AB52" s="110"/>
      <c r="AC52" s="110"/>
      <c r="AD52" s="110"/>
      <c r="AE52" s="110"/>
      <c r="AF52" s="110"/>
      <c r="AG52" s="110"/>
      <c r="AH52" s="110"/>
      <c r="AI52" s="110"/>
      <c r="AJ52" s="110"/>
      <c r="AK52" s="110"/>
      <c r="AL52" s="110"/>
      <c r="AM52" s="110"/>
      <c r="AN52" s="110">
        <f>データ!AV7</f>
        <v>324</v>
      </c>
      <c r="AO52" s="110"/>
      <c r="AP52" s="110"/>
      <c r="AQ52" s="110"/>
      <c r="AR52" s="110"/>
      <c r="AS52" s="110"/>
      <c r="AT52" s="110"/>
      <c r="AU52" s="110"/>
      <c r="AV52" s="110"/>
      <c r="AW52" s="110"/>
      <c r="AX52" s="110"/>
      <c r="AY52" s="110"/>
      <c r="AZ52" s="110"/>
      <c r="BA52" s="110"/>
      <c r="BB52" s="110"/>
      <c r="BC52" s="110"/>
      <c r="BD52" s="110"/>
      <c r="BE52" s="110"/>
      <c r="BF52" s="110"/>
      <c r="BG52" s="110">
        <f>データ!AW7</f>
        <v>136</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-21.4</v>
      </c>
      <c r="EM52" s="111"/>
      <c r="EN52" s="111"/>
      <c r="EO52" s="111"/>
      <c r="EP52" s="111"/>
      <c r="EQ52" s="111"/>
      <c r="ER52" s="111"/>
      <c r="ES52" s="111"/>
      <c r="ET52" s="111"/>
      <c r="EU52" s="111"/>
      <c r="EV52" s="111"/>
      <c r="EW52" s="111"/>
      <c r="EX52" s="111"/>
      <c r="EY52" s="111"/>
      <c r="EZ52" s="111"/>
      <c r="FA52" s="111"/>
      <c r="FB52" s="111"/>
      <c r="FC52" s="111"/>
      <c r="FD52" s="111"/>
      <c r="FE52" s="111">
        <f>データ!BG7</f>
        <v>-10.9</v>
      </c>
      <c r="FF52" s="111"/>
      <c r="FG52" s="111"/>
      <c r="FH52" s="111"/>
      <c r="FI52" s="111"/>
      <c r="FJ52" s="111"/>
      <c r="FK52" s="111"/>
      <c r="FL52" s="111"/>
      <c r="FM52" s="111"/>
      <c r="FN52" s="111"/>
      <c r="FO52" s="111"/>
      <c r="FP52" s="111"/>
      <c r="FQ52" s="111"/>
      <c r="FR52" s="111"/>
      <c r="FS52" s="111"/>
      <c r="FT52" s="111"/>
      <c r="FU52" s="111"/>
      <c r="FV52" s="111"/>
      <c r="FW52" s="111"/>
      <c r="FX52" s="111">
        <f>データ!BH7</f>
        <v>0</v>
      </c>
      <c r="FY52" s="111"/>
      <c r="FZ52" s="111"/>
      <c r="GA52" s="111"/>
      <c r="GB52" s="111"/>
      <c r="GC52" s="111"/>
      <c r="GD52" s="111"/>
      <c r="GE52" s="111"/>
      <c r="GF52" s="111"/>
      <c r="GG52" s="111"/>
      <c r="GH52" s="111"/>
      <c r="GI52" s="111"/>
      <c r="GJ52" s="111"/>
      <c r="GK52" s="111"/>
      <c r="GL52" s="111"/>
      <c r="GM52" s="111"/>
      <c r="GN52" s="111"/>
      <c r="GO52" s="111"/>
      <c r="GP52" s="111"/>
      <c r="GQ52" s="111">
        <f>データ!BI7</f>
        <v>1.5</v>
      </c>
      <c r="GR52" s="111"/>
      <c r="GS52" s="111"/>
      <c r="GT52" s="111"/>
      <c r="GU52" s="111"/>
      <c r="GV52" s="111"/>
      <c r="GW52" s="111"/>
      <c r="GX52" s="111"/>
      <c r="GY52" s="111"/>
      <c r="GZ52" s="111"/>
      <c r="HA52" s="111"/>
      <c r="HB52" s="111"/>
      <c r="HC52" s="111"/>
      <c r="HD52" s="111"/>
      <c r="HE52" s="111"/>
      <c r="HF52" s="111"/>
      <c r="HG52" s="111"/>
      <c r="HH52" s="111"/>
      <c r="HI52" s="111"/>
      <c r="HJ52" s="111">
        <f>データ!BJ7</f>
        <v>4.5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-32729</v>
      </c>
      <c r="JD52" s="110"/>
      <c r="JE52" s="110"/>
      <c r="JF52" s="110"/>
      <c r="JG52" s="110"/>
      <c r="JH52" s="110"/>
      <c r="JI52" s="110"/>
      <c r="JJ52" s="110"/>
      <c r="JK52" s="110"/>
      <c r="JL52" s="110"/>
      <c r="JM52" s="110"/>
      <c r="JN52" s="110"/>
      <c r="JO52" s="110"/>
      <c r="JP52" s="110"/>
      <c r="JQ52" s="110"/>
      <c r="JR52" s="110"/>
      <c r="JS52" s="110"/>
      <c r="JT52" s="110"/>
      <c r="JU52" s="110"/>
      <c r="JV52" s="110">
        <f>データ!BR7</f>
        <v>-13939</v>
      </c>
      <c r="JW52" s="110"/>
      <c r="JX52" s="110"/>
      <c r="JY52" s="110"/>
      <c r="JZ52" s="110"/>
      <c r="KA52" s="110"/>
      <c r="KB52" s="110"/>
      <c r="KC52" s="110"/>
      <c r="KD52" s="110"/>
      <c r="KE52" s="110"/>
      <c r="KF52" s="110"/>
      <c r="KG52" s="110"/>
      <c r="KH52" s="110"/>
      <c r="KI52" s="110"/>
      <c r="KJ52" s="110"/>
      <c r="KK52" s="110"/>
      <c r="KL52" s="110"/>
      <c r="KM52" s="110"/>
      <c r="KN52" s="110"/>
      <c r="KO52" s="110">
        <f>データ!BS7</f>
        <v>-321</v>
      </c>
      <c r="KP52" s="110"/>
      <c r="KQ52" s="110"/>
      <c r="KR52" s="110"/>
      <c r="KS52" s="110"/>
      <c r="KT52" s="110"/>
      <c r="KU52" s="110"/>
      <c r="KV52" s="110"/>
      <c r="KW52" s="110"/>
      <c r="KX52" s="110"/>
      <c r="KY52" s="110"/>
      <c r="KZ52" s="110"/>
      <c r="LA52" s="110"/>
      <c r="LB52" s="110"/>
      <c r="LC52" s="110"/>
      <c r="LD52" s="110"/>
      <c r="LE52" s="110"/>
      <c r="LF52" s="110"/>
      <c r="LG52" s="110"/>
      <c r="LH52" s="110">
        <f>データ!BT7</f>
        <v>2804</v>
      </c>
      <c r="LI52" s="110"/>
      <c r="LJ52" s="110"/>
      <c r="LK52" s="110"/>
      <c r="LL52" s="110"/>
      <c r="LM52" s="110"/>
      <c r="LN52" s="110"/>
      <c r="LO52" s="110"/>
      <c r="LP52" s="110"/>
      <c r="LQ52" s="110"/>
      <c r="LR52" s="110"/>
      <c r="LS52" s="110"/>
      <c r="LT52" s="110"/>
      <c r="LU52" s="110"/>
      <c r="LV52" s="110"/>
      <c r="LW52" s="110"/>
      <c r="LX52" s="110"/>
      <c r="LY52" s="110"/>
      <c r="LZ52" s="110"/>
      <c r="MA52" s="110">
        <f>データ!BU7</f>
        <v>8922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136</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76.7</v>
      </c>
      <c r="KB77" s="82"/>
      <c r="KC77" s="82"/>
      <c r="KD77" s="82"/>
      <c r="KE77" s="82"/>
      <c r="KF77" s="82"/>
      <c r="KG77" s="82"/>
      <c r="KH77" s="82"/>
      <c r="KI77" s="82"/>
      <c r="KJ77" s="82"/>
      <c r="KK77" s="82"/>
      <c r="KL77" s="82"/>
      <c r="KM77" s="82"/>
      <c r="KN77" s="82"/>
      <c r="KO77" s="83"/>
      <c r="KP77" s="81">
        <f>データ!DA7</f>
        <v>26.2</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9.9</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431001</v>
      </c>
      <c r="D6" s="61">
        <f t="shared" si="1"/>
        <v>47</v>
      </c>
      <c r="E6" s="61">
        <f t="shared" si="1"/>
        <v>14</v>
      </c>
      <c r="F6" s="61">
        <f t="shared" si="1"/>
        <v>0</v>
      </c>
      <c r="G6" s="61">
        <f t="shared" si="1"/>
        <v>1</v>
      </c>
      <c r="H6" s="61" t="str">
        <f>SUBSTITUTE(H8,"　","")</f>
        <v>熊本県熊本市</v>
      </c>
      <c r="I6" s="61" t="str">
        <f t="shared" si="1"/>
        <v>熊本市辛島公園地下駐車場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24</v>
      </c>
      <c r="S6" s="63" t="str">
        <f t="shared" si="1"/>
        <v>公共施設</v>
      </c>
      <c r="T6" s="63" t="str">
        <f t="shared" si="1"/>
        <v>有</v>
      </c>
      <c r="U6" s="64">
        <f t="shared" si="1"/>
        <v>7352</v>
      </c>
      <c r="V6" s="64">
        <f t="shared" si="1"/>
        <v>625</v>
      </c>
      <c r="W6" s="64">
        <f t="shared" si="1"/>
        <v>200</v>
      </c>
      <c r="X6" s="63" t="str">
        <f t="shared" si="1"/>
        <v>代行制</v>
      </c>
      <c r="Y6" s="65">
        <f>IF(Y8="-",NA(),Y8)</f>
        <v>69.900000000000006</v>
      </c>
      <c r="Z6" s="65">
        <f t="shared" ref="Z6:AH6" si="2">IF(Z8="-",NA(),Z8)</f>
        <v>69.3</v>
      </c>
      <c r="AA6" s="65">
        <f t="shared" si="2"/>
        <v>79.900000000000006</v>
      </c>
      <c r="AB6" s="65">
        <f t="shared" si="2"/>
        <v>101</v>
      </c>
      <c r="AC6" s="65">
        <f t="shared" si="2"/>
        <v>105.3</v>
      </c>
      <c r="AD6" s="65">
        <f t="shared" si="2"/>
        <v>106.2</v>
      </c>
      <c r="AE6" s="65">
        <f t="shared" si="2"/>
        <v>108.7</v>
      </c>
      <c r="AF6" s="65">
        <f t="shared" si="2"/>
        <v>121</v>
      </c>
      <c r="AG6" s="65">
        <f t="shared" si="2"/>
        <v>123.7</v>
      </c>
      <c r="AH6" s="65">
        <f t="shared" si="2"/>
        <v>126</v>
      </c>
      <c r="AI6" s="62" t="str">
        <f>IF(AI8="-","",IF(AI8="-","【-】","【"&amp;SUBSTITUTE(TEXT(AI8,"#,##0.0"),"-","△")&amp;"】"))</f>
        <v>【275.4】</v>
      </c>
      <c r="AJ6" s="65">
        <f>IF(AJ8="-",NA(),AJ8)</f>
        <v>44.6</v>
      </c>
      <c r="AK6" s="65">
        <f t="shared" ref="AK6:AS6" si="3">IF(AK8="-",NA(),AK8)</f>
        <v>37.9</v>
      </c>
      <c r="AL6" s="65">
        <f t="shared" si="3"/>
        <v>20.6</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414</v>
      </c>
      <c r="AV6" s="66">
        <f t="shared" ref="AV6:BD6" si="4">IF(AV8="-",NA(),AV8)</f>
        <v>324</v>
      </c>
      <c r="AW6" s="66">
        <f t="shared" si="4"/>
        <v>136</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-21.4</v>
      </c>
      <c r="BG6" s="65">
        <f t="shared" ref="BG6:BO6" si="5">IF(BG8="-",NA(),BG8)</f>
        <v>-10.9</v>
      </c>
      <c r="BH6" s="65">
        <f t="shared" si="5"/>
        <v>0</v>
      </c>
      <c r="BI6" s="65">
        <f t="shared" si="5"/>
        <v>1.5</v>
      </c>
      <c r="BJ6" s="65">
        <f t="shared" si="5"/>
        <v>4.5</v>
      </c>
      <c r="BK6" s="65">
        <f t="shared" si="5"/>
        <v>13.1</v>
      </c>
      <c r="BL6" s="65">
        <f t="shared" si="5"/>
        <v>15.5</v>
      </c>
      <c r="BM6" s="65">
        <f t="shared" si="5"/>
        <v>12.9</v>
      </c>
      <c r="BN6" s="65">
        <f t="shared" si="5"/>
        <v>10.6</v>
      </c>
      <c r="BO6" s="65">
        <f t="shared" si="5"/>
        <v>13.9</v>
      </c>
      <c r="BP6" s="62" t="str">
        <f>IF(BP8="-","",IF(BP8="-","【-】","【"&amp;SUBSTITUTE(TEXT(BP8,"#,##0.0"),"-","△")&amp;"】"))</f>
        <v>【45.2】</v>
      </c>
      <c r="BQ6" s="66">
        <f>IF(BQ8="-",NA(),BQ8)</f>
        <v>-32729</v>
      </c>
      <c r="BR6" s="66">
        <f t="shared" ref="BR6:BZ6" si="6">IF(BR8="-",NA(),BR8)</f>
        <v>-13939</v>
      </c>
      <c r="BS6" s="66">
        <f t="shared" si="6"/>
        <v>-321</v>
      </c>
      <c r="BT6" s="66">
        <f t="shared" si="6"/>
        <v>2804</v>
      </c>
      <c r="BU6" s="66">
        <f t="shared" si="6"/>
        <v>8922</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0</v>
      </c>
      <c r="CO6" s="65"/>
      <c r="CP6" s="65"/>
      <c r="CQ6" s="65"/>
      <c r="CR6" s="65"/>
      <c r="CS6" s="65"/>
      <c r="CT6" s="65"/>
      <c r="CU6" s="65"/>
      <c r="CV6" s="65"/>
      <c r="CW6" s="65"/>
      <c r="CX6" s="65"/>
      <c r="CY6" s="62" t="s">
        <v>111</v>
      </c>
      <c r="CZ6" s="65">
        <f>IF(CZ8="-",NA(),CZ8)</f>
        <v>76.7</v>
      </c>
      <c r="DA6" s="65">
        <f t="shared" ref="DA6:DI6" si="8">IF(DA8="-",NA(),DA8)</f>
        <v>26.2</v>
      </c>
      <c r="DB6" s="65">
        <f t="shared" si="8"/>
        <v>0</v>
      </c>
      <c r="DC6" s="65">
        <f t="shared" si="8"/>
        <v>0</v>
      </c>
      <c r="DD6" s="65">
        <f t="shared" si="8"/>
        <v>9.9</v>
      </c>
      <c r="DE6" s="65">
        <f t="shared" si="8"/>
        <v>329.2</v>
      </c>
      <c r="DF6" s="65">
        <f t="shared" si="8"/>
        <v>205.4</v>
      </c>
      <c r="DG6" s="65">
        <f t="shared" si="8"/>
        <v>155</v>
      </c>
      <c r="DH6" s="65">
        <f t="shared" si="8"/>
        <v>181.2</v>
      </c>
      <c r="DI6" s="65">
        <f t="shared" si="8"/>
        <v>152.4</v>
      </c>
      <c r="DJ6" s="62" t="str">
        <f>IF(DJ8="-","",IF(DJ8="-","【-】","【"&amp;SUBSTITUTE(TEXT(DJ8,"#,##0.0"),"-","△")&amp;"】"))</f>
        <v>【122.6】</v>
      </c>
      <c r="DK6" s="65">
        <f>IF(DK8="-",NA(),DK8)</f>
        <v>137.30000000000001</v>
      </c>
      <c r="DL6" s="65">
        <f t="shared" ref="DL6:DT6" si="9">IF(DL8="-",NA(),DL8)</f>
        <v>135</v>
      </c>
      <c r="DM6" s="65">
        <f t="shared" si="9"/>
        <v>139.5</v>
      </c>
      <c r="DN6" s="65">
        <f t="shared" si="9"/>
        <v>95.4</v>
      </c>
      <c r="DO6" s="65">
        <f t="shared" si="9"/>
        <v>87</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112</v>
      </c>
      <c r="B7" s="61">
        <f t="shared" ref="B7:X7" si="10">B8</f>
        <v>2016</v>
      </c>
      <c r="C7" s="61">
        <f t="shared" si="10"/>
        <v>431001</v>
      </c>
      <c r="D7" s="61">
        <f t="shared" si="10"/>
        <v>47</v>
      </c>
      <c r="E7" s="61">
        <f t="shared" si="10"/>
        <v>14</v>
      </c>
      <c r="F7" s="61">
        <f t="shared" si="10"/>
        <v>0</v>
      </c>
      <c r="G7" s="61">
        <f t="shared" si="10"/>
        <v>1</v>
      </c>
      <c r="H7" s="61" t="str">
        <f t="shared" si="10"/>
        <v>熊本県　熊本市</v>
      </c>
      <c r="I7" s="61" t="str">
        <f t="shared" si="10"/>
        <v>熊本市辛島公園地下駐車場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24</v>
      </c>
      <c r="S7" s="63" t="str">
        <f t="shared" si="10"/>
        <v>公共施設</v>
      </c>
      <c r="T7" s="63" t="str">
        <f t="shared" si="10"/>
        <v>有</v>
      </c>
      <c r="U7" s="64">
        <f t="shared" si="10"/>
        <v>7352</v>
      </c>
      <c r="V7" s="64">
        <f t="shared" si="10"/>
        <v>625</v>
      </c>
      <c r="W7" s="64">
        <f t="shared" si="10"/>
        <v>200</v>
      </c>
      <c r="X7" s="63" t="str">
        <f t="shared" si="10"/>
        <v>代行制</v>
      </c>
      <c r="Y7" s="65">
        <f>Y8</f>
        <v>69.900000000000006</v>
      </c>
      <c r="Z7" s="65">
        <f t="shared" ref="Z7:AH7" si="11">Z8</f>
        <v>69.3</v>
      </c>
      <c r="AA7" s="65">
        <f t="shared" si="11"/>
        <v>79.900000000000006</v>
      </c>
      <c r="AB7" s="65">
        <f t="shared" si="11"/>
        <v>101</v>
      </c>
      <c r="AC7" s="65">
        <f t="shared" si="11"/>
        <v>105.3</v>
      </c>
      <c r="AD7" s="65">
        <f t="shared" si="11"/>
        <v>106.2</v>
      </c>
      <c r="AE7" s="65">
        <f t="shared" si="11"/>
        <v>108.7</v>
      </c>
      <c r="AF7" s="65">
        <f t="shared" si="11"/>
        <v>121</v>
      </c>
      <c r="AG7" s="65">
        <f t="shared" si="11"/>
        <v>123.7</v>
      </c>
      <c r="AH7" s="65">
        <f t="shared" si="11"/>
        <v>126</v>
      </c>
      <c r="AI7" s="62"/>
      <c r="AJ7" s="65">
        <f>AJ8</f>
        <v>44.6</v>
      </c>
      <c r="AK7" s="65">
        <f t="shared" ref="AK7:AS7" si="12">AK8</f>
        <v>37.9</v>
      </c>
      <c r="AL7" s="65">
        <f t="shared" si="12"/>
        <v>20.6</v>
      </c>
      <c r="AM7" s="65">
        <f t="shared" si="12"/>
        <v>0</v>
      </c>
      <c r="AN7" s="65">
        <f t="shared" si="12"/>
        <v>0</v>
      </c>
      <c r="AO7" s="65">
        <f t="shared" si="12"/>
        <v>23.3</v>
      </c>
      <c r="AP7" s="65">
        <f t="shared" si="12"/>
        <v>19.5</v>
      </c>
      <c r="AQ7" s="65">
        <f t="shared" si="12"/>
        <v>15.7</v>
      </c>
      <c r="AR7" s="65">
        <f t="shared" si="12"/>
        <v>13.8</v>
      </c>
      <c r="AS7" s="65">
        <f t="shared" si="12"/>
        <v>12.6</v>
      </c>
      <c r="AT7" s="62"/>
      <c r="AU7" s="66">
        <f>AU8</f>
        <v>414</v>
      </c>
      <c r="AV7" s="66">
        <f t="shared" ref="AV7:BD7" si="13">AV8</f>
        <v>324</v>
      </c>
      <c r="AW7" s="66">
        <f t="shared" si="13"/>
        <v>136</v>
      </c>
      <c r="AX7" s="66">
        <f t="shared" si="13"/>
        <v>0</v>
      </c>
      <c r="AY7" s="66">
        <f t="shared" si="13"/>
        <v>0</v>
      </c>
      <c r="AZ7" s="66">
        <f t="shared" si="13"/>
        <v>526</v>
      </c>
      <c r="BA7" s="66">
        <f t="shared" si="13"/>
        <v>437</v>
      </c>
      <c r="BB7" s="66">
        <f t="shared" si="13"/>
        <v>350</v>
      </c>
      <c r="BC7" s="66">
        <f t="shared" si="13"/>
        <v>309</v>
      </c>
      <c r="BD7" s="66">
        <f t="shared" si="13"/>
        <v>268</v>
      </c>
      <c r="BE7" s="64"/>
      <c r="BF7" s="65">
        <f>BF8</f>
        <v>-21.4</v>
      </c>
      <c r="BG7" s="65">
        <f t="shared" ref="BG7:BO7" si="14">BG8</f>
        <v>-10.9</v>
      </c>
      <c r="BH7" s="65">
        <f t="shared" si="14"/>
        <v>0</v>
      </c>
      <c r="BI7" s="65">
        <f t="shared" si="14"/>
        <v>1.5</v>
      </c>
      <c r="BJ7" s="65">
        <f t="shared" si="14"/>
        <v>4.5</v>
      </c>
      <c r="BK7" s="65">
        <f t="shared" si="14"/>
        <v>13.1</v>
      </c>
      <c r="BL7" s="65">
        <f t="shared" si="14"/>
        <v>15.5</v>
      </c>
      <c r="BM7" s="65">
        <f t="shared" si="14"/>
        <v>12.9</v>
      </c>
      <c r="BN7" s="65">
        <f t="shared" si="14"/>
        <v>10.6</v>
      </c>
      <c r="BO7" s="65">
        <f t="shared" si="14"/>
        <v>13.9</v>
      </c>
      <c r="BP7" s="62"/>
      <c r="BQ7" s="66">
        <f>BQ8</f>
        <v>-32729</v>
      </c>
      <c r="BR7" s="66">
        <f t="shared" ref="BR7:BZ7" si="15">BR8</f>
        <v>-13939</v>
      </c>
      <c r="BS7" s="66">
        <f t="shared" si="15"/>
        <v>-321</v>
      </c>
      <c r="BT7" s="66">
        <f t="shared" si="15"/>
        <v>2804</v>
      </c>
      <c r="BU7" s="66">
        <f t="shared" si="15"/>
        <v>8922</v>
      </c>
      <c r="BV7" s="66">
        <f t="shared" si="15"/>
        <v>12369</v>
      </c>
      <c r="BW7" s="66">
        <f t="shared" si="15"/>
        <v>12227</v>
      </c>
      <c r="BX7" s="66">
        <f t="shared" si="15"/>
        <v>11248</v>
      </c>
      <c r="BY7" s="66">
        <f t="shared" si="15"/>
        <v>13697</v>
      </c>
      <c r="BZ7" s="66">
        <f t="shared" si="15"/>
        <v>15586</v>
      </c>
      <c r="CA7" s="64"/>
      <c r="CB7" s="65" t="s">
        <v>113</v>
      </c>
      <c r="CC7" s="65" t="s">
        <v>113</v>
      </c>
      <c r="CD7" s="65" t="s">
        <v>113</v>
      </c>
      <c r="CE7" s="65" t="s">
        <v>113</v>
      </c>
      <c r="CF7" s="65" t="s">
        <v>113</v>
      </c>
      <c r="CG7" s="65" t="s">
        <v>113</v>
      </c>
      <c r="CH7" s="65" t="s">
        <v>113</v>
      </c>
      <c r="CI7" s="65" t="s">
        <v>113</v>
      </c>
      <c r="CJ7" s="65" t="s">
        <v>113</v>
      </c>
      <c r="CK7" s="65" t="s">
        <v>110</v>
      </c>
      <c r="CL7" s="62"/>
      <c r="CM7" s="64">
        <f>CM8</f>
        <v>0</v>
      </c>
      <c r="CN7" s="64">
        <f>CN8</f>
        <v>0</v>
      </c>
      <c r="CO7" s="65" t="s">
        <v>113</v>
      </c>
      <c r="CP7" s="65" t="s">
        <v>113</v>
      </c>
      <c r="CQ7" s="65" t="s">
        <v>113</v>
      </c>
      <c r="CR7" s="65" t="s">
        <v>113</v>
      </c>
      <c r="CS7" s="65" t="s">
        <v>113</v>
      </c>
      <c r="CT7" s="65" t="s">
        <v>113</v>
      </c>
      <c r="CU7" s="65" t="s">
        <v>113</v>
      </c>
      <c r="CV7" s="65" t="s">
        <v>113</v>
      </c>
      <c r="CW7" s="65" t="s">
        <v>113</v>
      </c>
      <c r="CX7" s="65" t="s">
        <v>114</v>
      </c>
      <c r="CY7" s="62"/>
      <c r="CZ7" s="65">
        <f>CZ8</f>
        <v>76.7</v>
      </c>
      <c r="DA7" s="65">
        <f t="shared" ref="DA7:DI7" si="16">DA8</f>
        <v>26.2</v>
      </c>
      <c r="DB7" s="65">
        <f t="shared" si="16"/>
        <v>0</v>
      </c>
      <c r="DC7" s="65">
        <f t="shared" si="16"/>
        <v>0</v>
      </c>
      <c r="DD7" s="65">
        <f t="shared" si="16"/>
        <v>9.9</v>
      </c>
      <c r="DE7" s="65">
        <f t="shared" si="16"/>
        <v>329.2</v>
      </c>
      <c r="DF7" s="65">
        <f t="shared" si="16"/>
        <v>205.4</v>
      </c>
      <c r="DG7" s="65">
        <f t="shared" si="16"/>
        <v>155</v>
      </c>
      <c r="DH7" s="65">
        <f t="shared" si="16"/>
        <v>181.2</v>
      </c>
      <c r="DI7" s="65">
        <f t="shared" si="16"/>
        <v>152.4</v>
      </c>
      <c r="DJ7" s="62"/>
      <c r="DK7" s="65">
        <f>DK8</f>
        <v>137.30000000000001</v>
      </c>
      <c r="DL7" s="65">
        <f t="shared" ref="DL7:DT7" si="17">DL8</f>
        <v>135</v>
      </c>
      <c r="DM7" s="65">
        <f t="shared" si="17"/>
        <v>139.5</v>
      </c>
      <c r="DN7" s="65">
        <f t="shared" si="17"/>
        <v>95.4</v>
      </c>
      <c r="DO7" s="65">
        <f t="shared" si="17"/>
        <v>87</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431001</v>
      </c>
      <c r="D8" s="68">
        <v>47</v>
      </c>
      <c r="E8" s="68">
        <v>14</v>
      </c>
      <c r="F8" s="68">
        <v>0</v>
      </c>
      <c r="G8" s="68">
        <v>1</v>
      </c>
      <c r="H8" s="68" t="s">
        <v>115</v>
      </c>
      <c r="I8" s="68" t="s">
        <v>116</v>
      </c>
      <c r="J8" s="68" t="s">
        <v>117</v>
      </c>
      <c r="K8" s="68" t="s">
        <v>118</v>
      </c>
      <c r="L8" s="68" t="s">
        <v>119</v>
      </c>
      <c r="M8" s="68" t="s">
        <v>120</v>
      </c>
      <c r="N8" s="68"/>
      <c r="O8" s="69" t="s">
        <v>121</v>
      </c>
      <c r="P8" s="70" t="s">
        <v>122</v>
      </c>
      <c r="Q8" s="70" t="s">
        <v>123</v>
      </c>
      <c r="R8" s="71">
        <v>24</v>
      </c>
      <c r="S8" s="70" t="s">
        <v>124</v>
      </c>
      <c r="T8" s="70" t="s">
        <v>125</v>
      </c>
      <c r="U8" s="71">
        <v>7352</v>
      </c>
      <c r="V8" s="71">
        <v>625</v>
      </c>
      <c r="W8" s="71">
        <v>200</v>
      </c>
      <c r="X8" s="70" t="s">
        <v>126</v>
      </c>
      <c r="Y8" s="72">
        <v>69.900000000000006</v>
      </c>
      <c r="Z8" s="72">
        <v>69.3</v>
      </c>
      <c r="AA8" s="72">
        <v>79.900000000000006</v>
      </c>
      <c r="AB8" s="72">
        <v>101</v>
      </c>
      <c r="AC8" s="72">
        <v>105.3</v>
      </c>
      <c r="AD8" s="72">
        <v>106.2</v>
      </c>
      <c r="AE8" s="72">
        <v>108.7</v>
      </c>
      <c r="AF8" s="72">
        <v>121</v>
      </c>
      <c r="AG8" s="72">
        <v>123.7</v>
      </c>
      <c r="AH8" s="72">
        <v>126</v>
      </c>
      <c r="AI8" s="69">
        <v>275.39999999999998</v>
      </c>
      <c r="AJ8" s="72">
        <v>44.6</v>
      </c>
      <c r="AK8" s="72">
        <v>37.9</v>
      </c>
      <c r="AL8" s="72">
        <v>20.6</v>
      </c>
      <c r="AM8" s="72">
        <v>0</v>
      </c>
      <c r="AN8" s="72">
        <v>0</v>
      </c>
      <c r="AO8" s="72">
        <v>23.3</v>
      </c>
      <c r="AP8" s="72">
        <v>19.5</v>
      </c>
      <c r="AQ8" s="72">
        <v>15.7</v>
      </c>
      <c r="AR8" s="72">
        <v>13.8</v>
      </c>
      <c r="AS8" s="72">
        <v>12.6</v>
      </c>
      <c r="AT8" s="69">
        <v>13.3</v>
      </c>
      <c r="AU8" s="73">
        <v>414</v>
      </c>
      <c r="AV8" s="73">
        <v>324</v>
      </c>
      <c r="AW8" s="73">
        <v>136</v>
      </c>
      <c r="AX8" s="73">
        <v>0</v>
      </c>
      <c r="AY8" s="73">
        <v>0</v>
      </c>
      <c r="AZ8" s="73">
        <v>526</v>
      </c>
      <c r="BA8" s="73">
        <v>437</v>
      </c>
      <c r="BB8" s="73">
        <v>350</v>
      </c>
      <c r="BC8" s="73">
        <v>309</v>
      </c>
      <c r="BD8" s="73">
        <v>268</v>
      </c>
      <c r="BE8" s="73">
        <v>140</v>
      </c>
      <c r="BF8" s="72">
        <v>-21.4</v>
      </c>
      <c r="BG8" s="72">
        <v>-10.9</v>
      </c>
      <c r="BH8" s="72">
        <v>0</v>
      </c>
      <c r="BI8" s="72">
        <v>1.5</v>
      </c>
      <c r="BJ8" s="72">
        <v>4.5</v>
      </c>
      <c r="BK8" s="72">
        <v>13.1</v>
      </c>
      <c r="BL8" s="72">
        <v>15.5</v>
      </c>
      <c r="BM8" s="72">
        <v>12.9</v>
      </c>
      <c r="BN8" s="72">
        <v>10.6</v>
      </c>
      <c r="BO8" s="72">
        <v>13.9</v>
      </c>
      <c r="BP8" s="69">
        <v>45.2</v>
      </c>
      <c r="BQ8" s="73">
        <v>-32729</v>
      </c>
      <c r="BR8" s="73">
        <v>-13939</v>
      </c>
      <c r="BS8" s="73">
        <v>-321</v>
      </c>
      <c r="BT8" s="74">
        <v>2804</v>
      </c>
      <c r="BU8" s="74">
        <v>8922</v>
      </c>
      <c r="BV8" s="73">
        <v>12369</v>
      </c>
      <c r="BW8" s="73">
        <v>12227</v>
      </c>
      <c r="BX8" s="73">
        <v>11248</v>
      </c>
      <c r="BY8" s="73">
        <v>13697</v>
      </c>
      <c r="BZ8" s="73">
        <v>15586</v>
      </c>
      <c r="CA8" s="71">
        <v>19129</v>
      </c>
      <c r="CB8" s="72" t="s">
        <v>119</v>
      </c>
      <c r="CC8" s="72" t="s">
        <v>119</v>
      </c>
      <c r="CD8" s="72" t="s">
        <v>119</v>
      </c>
      <c r="CE8" s="72" t="s">
        <v>119</v>
      </c>
      <c r="CF8" s="72" t="s">
        <v>119</v>
      </c>
      <c r="CG8" s="72" t="s">
        <v>119</v>
      </c>
      <c r="CH8" s="72" t="s">
        <v>119</v>
      </c>
      <c r="CI8" s="72" t="s">
        <v>119</v>
      </c>
      <c r="CJ8" s="72" t="s">
        <v>119</v>
      </c>
      <c r="CK8" s="72" t="s">
        <v>119</v>
      </c>
      <c r="CL8" s="69" t="s">
        <v>119</v>
      </c>
      <c r="CM8" s="71">
        <v>0</v>
      </c>
      <c r="CN8" s="71">
        <v>0</v>
      </c>
      <c r="CO8" s="72" t="s">
        <v>119</v>
      </c>
      <c r="CP8" s="72" t="s">
        <v>119</v>
      </c>
      <c r="CQ8" s="72" t="s">
        <v>119</v>
      </c>
      <c r="CR8" s="72" t="s">
        <v>119</v>
      </c>
      <c r="CS8" s="72" t="s">
        <v>119</v>
      </c>
      <c r="CT8" s="72" t="s">
        <v>119</v>
      </c>
      <c r="CU8" s="72" t="s">
        <v>119</v>
      </c>
      <c r="CV8" s="72" t="s">
        <v>119</v>
      </c>
      <c r="CW8" s="72" t="s">
        <v>119</v>
      </c>
      <c r="CX8" s="72" t="s">
        <v>119</v>
      </c>
      <c r="CY8" s="69" t="s">
        <v>119</v>
      </c>
      <c r="CZ8" s="72">
        <v>76.7</v>
      </c>
      <c r="DA8" s="72">
        <v>26.2</v>
      </c>
      <c r="DB8" s="72">
        <v>0</v>
      </c>
      <c r="DC8" s="72">
        <v>0</v>
      </c>
      <c r="DD8" s="72">
        <v>9.9</v>
      </c>
      <c r="DE8" s="72">
        <v>329.2</v>
      </c>
      <c r="DF8" s="72">
        <v>205.4</v>
      </c>
      <c r="DG8" s="72">
        <v>155</v>
      </c>
      <c r="DH8" s="72">
        <v>181.2</v>
      </c>
      <c r="DI8" s="72">
        <v>152.4</v>
      </c>
      <c r="DJ8" s="69">
        <v>122.6</v>
      </c>
      <c r="DK8" s="72">
        <v>137.30000000000001</v>
      </c>
      <c r="DL8" s="72">
        <v>135</v>
      </c>
      <c r="DM8" s="72">
        <v>139.5</v>
      </c>
      <c r="DN8" s="72">
        <v>95.4</v>
      </c>
      <c r="DO8" s="72">
        <v>87</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2018-03-15T07:39:55Z</cp:lastPrinted>
  <dcterms:created xsi:type="dcterms:W3CDTF">2018-02-09T01:54:09Z</dcterms:created>
  <dcterms:modified xsi:type="dcterms:W3CDTF">2018-03-26T02:20:54Z</dcterms:modified>
</cp:coreProperties>
</file>