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2" yWindow="72" windowWidth="12288" windowHeight="9372" activeTab="0"/>
  </bookViews>
  <sheets>
    <sheet name="1-2-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<sst xmlns="http://schemas.openxmlformats.org/spreadsheetml/2006/main" count="42" uniqueCount="34">
  <si>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項　　　　目</t>
  </si>
  <si>
    <t>対　前　年　度　増　減　率</t>
  </si>
  <si>
    <t>構　成　比</t>
  </si>
  <si>
    <t>雇用者報酬</t>
  </si>
  <si>
    <t>営業余剰・混合所得</t>
  </si>
  <si>
    <t>固定資本減耗</t>
  </si>
  <si>
    <t>生産・輸入品に課される税</t>
  </si>
  <si>
    <t>（控除）補助金</t>
  </si>
  <si>
    <t>統計上の不突合</t>
  </si>
  <si>
    <t>（注）この表は，「国民経済計算年報（内閣府経済社会総合研究所国民経済計算部編）」による。</t>
  </si>
  <si>
    <t>第１部　１－２　国と地方の財政規模</t>
  </si>
  <si>
    <t>（単位　億円・％）</t>
  </si>
  <si>
    <t>（参考）海外からの所得</t>
  </si>
  <si>
    <t>　　国民総所得</t>
  </si>
  <si>
    <t>　（控除）海外に対する所得</t>
  </si>
  <si>
    <t>平成19年度</t>
  </si>
  <si>
    <t>平成20年度</t>
  </si>
  <si>
    <t>20</t>
  </si>
  <si>
    <t>21</t>
  </si>
  <si>
    <t>国内総生産（支出側）</t>
  </si>
  <si>
    <t>　１－２－２表　国内総生産</t>
  </si>
  <si>
    <t>24</t>
  </si>
  <si>
    <t>25</t>
  </si>
  <si>
    <t>平成26年度</t>
  </si>
  <si>
    <t>26</t>
  </si>
  <si>
    <t>平成23年度</t>
  </si>
  <si>
    <t>平成24年度</t>
  </si>
  <si>
    <t>平成25年度</t>
  </si>
  <si>
    <t>平成27年度</t>
  </si>
  <si>
    <t>平成28年度</t>
  </si>
  <si>
    <t>23</t>
  </si>
  <si>
    <t>27</t>
  </si>
  <si>
    <t>28</t>
  </si>
  <si>
    <t>平成22年度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</si>
</sst>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&quot;¥&quot;#,##0_);[Red]\(&quot;¥&quot;#,##0\)"/>
    <numFmt numFmtId="180" formatCode="0;&quot;△ &quot;0"/>
    <numFmt numFmtId="181" formatCode="0.0;&quot;△ &quot;0.0"/>
    <numFmt numFmtId="182" formatCode="#,##0.0;&quot;△ &quot;#,##0.0"/>
    <numFmt numFmtId="183" formatCode="0.0_ "/>
    <numFmt numFmtId="184" formatCode="0_ "/>
    <numFmt numFmtId="185" formatCode="0.00_ "/>
    <numFmt numFmtId="186" formatCode="0.00;&quot;△ &quot;0.00"/>
    <numFmt numFmtId="187" formatCode="#,##0_);[Red]\(#,##0\)"/>
    <numFmt numFmtId="188" formatCode="#,##0;&quot;△ &quot;#,##0"/>
    <numFmt numFmtId="189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 shrinkToFit="1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horizontal="left"/>
    </xf>
    <xf numFmtId="181" fontId="2" fillId="0" borderId="16" xfId="0" applyNumberFormat="1" applyFont="1" applyBorder="1" applyAlignment="1">
      <alignment horizontal="right" shrinkToFit="1"/>
    </xf>
    <xf numFmtId="182" fontId="2" fillId="0" borderId="0" xfId="0" applyNumberFormat="1" applyFont="1" applyBorder="1" applyAlignment="1">
      <alignment horizontal="right" shrinkToFit="1"/>
    </xf>
    <xf numFmtId="182" fontId="2" fillId="0" borderId="16" xfId="0" applyNumberFormat="1" applyFont="1" applyBorder="1" applyAlignment="1">
      <alignment horizontal="right" shrinkToFit="1"/>
    </xf>
    <xf numFmtId="182" fontId="2" fillId="0" borderId="18" xfId="0" applyNumberFormat="1" applyFont="1" applyBorder="1" applyAlignment="1">
      <alignment horizontal="right" shrinkToFit="1"/>
    </xf>
    <xf numFmtId="182" fontId="2" fillId="0" borderId="19" xfId="0" applyNumberFormat="1" applyFont="1" applyBorder="1" applyAlignment="1">
      <alignment horizontal="right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 shrinkToFit="1"/>
    </xf>
    <xf numFmtId="182" fontId="2" fillId="0" borderId="0" xfId="0" applyNumberFormat="1" applyFont="1" applyFill="1" applyBorder="1" applyAlignment="1">
      <alignment horizontal="right" shrinkToFit="1"/>
    </xf>
    <xf numFmtId="182" fontId="2" fillId="0" borderId="19" xfId="0" applyNumberFormat="1" applyFont="1" applyFill="1" applyBorder="1" applyAlignment="1">
      <alignment horizontal="right" shrinkToFit="1"/>
    </xf>
    <xf numFmtId="188" fontId="2" fillId="0" borderId="14" xfId="0" applyNumberFormat="1" applyFont="1" applyFill="1" applyBorder="1" applyAlignment="1">
      <alignment horizontal="right"/>
    </xf>
    <xf numFmtId="181" fontId="2" fillId="0" borderId="14" xfId="0" applyNumberFormat="1" applyFont="1" applyFill="1" applyBorder="1" applyAlignment="1">
      <alignment horizontal="right" shrinkToFit="1"/>
    </xf>
    <xf numFmtId="182" fontId="2" fillId="0" borderId="14" xfId="0" applyNumberFormat="1" applyFont="1" applyFill="1" applyBorder="1" applyAlignment="1">
      <alignment horizontal="right" shrinkToFit="1"/>
    </xf>
    <xf numFmtId="182" fontId="2" fillId="0" borderId="23" xfId="0" applyNumberFormat="1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625" style="1" customWidth="1"/>
    <col min="2" max="4" width="10.25390625" style="1" hidden="1" customWidth="1"/>
    <col min="5" max="10" width="10.25390625" style="1" bestFit="1" customWidth="1"/>
    <col min="11" max="12" width="7.75390625" style="1" hidden="1" customWidth="1"/>
    <col min="13" max="18" width="7.75390625" style="1" customWidth="1"/>
    <col min="19" max="20" width="7.125" style="1" hidden="1" customWidth="1"/>
    <col min="21" max="26" width="7.125" style="1" customWidth="1"/>
    <col min="27" max="16384" width="9.00390625" style="1" customWidth="1"/>
  </cols>
  <sheetData>
    <row r="1" spans="1:2" ht="10.5">
      <c r="A1" s="10" t="s">
        <v>10</v>
      </c>
      <c r="B1" s="10"/>
    </row>
    <row r="2" spans="1:26" ht="10.5">
      <c r="A2" s="11" t="s">
        <v>20</v>
      </c>
      <c r="B2" s="11"/>
      <c r="W2" s="12"/>
      <c r="Z2" s="13" t="s">
        <v>11</v>
      </c>
    </row>
    <row r="3" spans="1:26" ht="12.75" customHeight="1">
      <c r="A3" s="2" t="s">
        <v>0</v>
      </c>
      <c r="B3" s="7" t="s">
        <v>15</v>
      </c>
      <c r="C3" s="7" t="s">
        <v>16</v>
      </c>
      <c r="D3" s="7" t="s">
        <v>33</v>
      </c>
      <c r="E3" s="7" t="s">
        <v>25</v>
      </c>
      <c r="F3" s="7" t="s">
        <v>26</v>
      </c>
      <c r="G3" s="7" t="s">
        <v>27</v>
      </c>
      <c r="H3" s="7" t="s">
        <v>23</v>
      </c>
      <c r="I3" s="2" t="s">
        <v>28</v>
      </c>
      <c r="J3" s="2" t="s">
        <v>29</v>
      </c>
      <c r="K3" s="32" t="s">
        <v>1</v>
      </c>
      <c r="L3" s="33"/>
      <c r="M3" s="33"/>
      <c r="N3" s="33"/>
      <c r="O3" s="33"/>
      <c r="P3" s="33"/>
      <c r="Q3" s="33"/>
      <c r="R3" s="34"/>
      <c r="S3" s="33" t="s">
        <v>2</v>
      </c>
      <c r="T3" s="33"/>
      <c r="U3" s="33"/>
      <c r="V3" s="33"/>
      <c r="W3" s="33"/>
      <c r="X3" s="33"/>
      <c r="Y3" s="33"/>
      <c r="Z3" s="34"/>
    </row>
    <row r="4" spans="1:26" ht="10.5">
      <c r="A4" s="3"/>
      <c r="B4" s="3"/>
      <c r="C4" s="3"/>
      <c r="D4" s="17"/>
      <c r="E4" s="3"/>
      <c r="F4" s="3"/>
      <c r="G4" s="17"/>
      <c r="H4" s="3"/>
      <c r="I4" s="3"/>
      <c r="J4" s="3"/>
      <c r="K4" s="4" t="s">
        <v>17</v>
      </c>
      <c r="L4" s="4" t="s">
        <v>18</v>
      </c>
      <c r="M4" s="4" t="s">
        <v>30</v>
      </c>
      <c r="N4" s="4" t="s">
        <v>21</v>
      </c>
      <c r="O4" s="4" t="s">
        <v>22</v>
      </c>
      <c r="P4" s="4" t="s">
        <v>24</v>
      </c>
      <c r="Q4" s="4" t="s">
        <v>31</v>
      </c>
      <c r="R4" s="4" t="s">
        <v>32</v>
      </c>
      <c r="S4" s="4" t="s">
        <v>17</v>
      </c>
      <c r="T4" s="4" t="s">
        <v>18</v>
      </c>
      <c r="U4" s="4" t="s">
        <v>30</v>
      </c>
      <c r="V4" s="4" t="s">
        <v>21</v>
      </c>
      <c r="W4" s="4" t="s">
        <v>22</v>
      </c>
      <c r="X4" s="4" t="s">
        <v>24</v>
      </c>
      <c r="Y4" s="4" t="s">
        <v>31</v>
      </c>
      <c r="Z4" s="4" t="s">
        <v>32</v>
      </c>
    </row>
    <row r="5" spans="1:27" ht="10.5">
      <c r="A5" s="22" t="s">
        <v>3</v>
      </c>
      <c r="B5" s="15">
        <v>2627980</v>
      </c>
      <c r="C5" s="15">
        <v>2624893</v>
      </c>
      <c r="D5" s="19">
        <v>2520659</v>
      </c>
      <c r="E5" s="15">
        <v>2537900</v>
      </c>
      <c r="F5" s="15">
        <v>2529791</v>
      </c>
      <c r="G5" s="15">
        <v>2547450</v>
      </c>
      <c r="H5" s="15">
        <v>2594482</v>
      </c>
      <c r="I5" s="19">
        <v>2634128</v>
      </c>
      <c r="J5" s="19">
        <v>2698057</v>
      </c>
      <c r="K5" s="20">
        <f>(C5-B5)/B5*100</f>
        <v>-0.11746664738696642</v>
      </c>
      <c r="L5" s="20">
        <f aca="true" t="shared" si="0" ref="L5:Q5">(D5-C5)/C5*100</f>
        <v>-3.970980912364809</v>
      </c>
      <c r="M5" s="20">
        <f aca="true" t="shared" si="1" ref="M5:M10">(E5-D5)/D5*100</f>
        <v>0.6839877984289029</v>
      </c>
      <c r="N5" s="20">
        <f t="shared" si="0"/>
        <v>-0.31951613538752516</v>
      </c>
      <c r="O5" s="20">
        <f t="shared" si="0"/>
        <v>0.6980418540503939</v>
      </c>
      <c r="P5" s="20">
        <f t="shared" si="0"/>
        <v>1.846238395258003</v>
      </c>
      <c r="Q5" s="20">
        <f t="shared" si="0"/>
        <v>1.5280892293721828</v>
      </c>
      <c r="R5" s="27">
        <f aca="true" t="shared" si="2" ref="R5:R10">(J5-I5)/I5*100</f>
        <v>2.4269511580302856</v>
      </c>
      <c r="S5" s="28">
        <f aca="true" t="shared" si="3" ref="S5:Z5">C5/C$18*100</f>
        <v>50.33071021348569</v>
      </c>
      <c r="T5" s="28">
        <f t="shared" si="3"/>
        <v>49.18026997591968</v>
      </c>
      <c r="U5" s="28">
        <f t="shared" si="3"/>
        <v>49.99565623460352</v>
      </c>
      <c r="V5" s="28">
        <f t="shared" si="3"/>
        <v>49.78059309523519</v>
      </c>
      <c r="W5" s="28">
        <f t="shared" si="3"/>
        <v>48.55098897303923</v>
      </c>
      <c r="X5" s="29">
        <f t="shared" si="3"/>
        <v>48.25602860451971</v>
      </c>
      <c r="Y5" s="29">
        <f t="shared" si="3"/>
        <v>47.53243922314764</v>
      </c>
      <c r="Z5" s="30">
        <f t="shared" si="3"/>
        <v>48.50170120886767</v>
      </c>
      <c r="AA5" s="6"/>
    </row>
    <row r="6" spans="1:27" ht="10.5">
      <c r="A6" s="23" t="s">
        <v>4</v>
      </c>
      <c r="B6" s="15">
        <v>1134757</v>
      </c>
      <c r="C6" s="15">
        <v>893712</v>
      </c>
      <c r="D6" s="15">
        <v>966047</v>
      </c>
      <c r="E6" s="15">
        <v>910060</v>
      </c>
      <c r="F6" s="15">
        <v>931373</v>
      </c>
      <c r="G6" s="15">
        <v>1020242</v>
      </c>
      <c r="H6" s="15">
        <v>1005579</v>
      </c>
      <c r="I6" s="15">
        <v>1066218</v>
      </c>
      <c r="J6" s="15">
        <v>1048834</v>
      </c>
      <c r="K6" s="20">
        <f aca="true" t="shared" si="4" ref="K6:Q10">(C6-B6)/B6*100</f>
        <v>-21.241992779070763</v>
      </c>
      <c r="L6" s="20">
        <f t="shared" si="4"/>
        <v>8.09377070018082</v>
      </c>
      <c r="M6" s="20">
        <f t="shared" si="1"/>
        <v>-5.795473719187576</v>
      </c>
      <c r="N6" s="20">
        <f t="shared" si="4"/>
        <v>2.341933498890183</v>
      </c>
      <c r="O6" s="20">
        <f t="shared" si="4"/>
        <v>9.54171959032525</v>
      </c>
      <c r="P6" s="20">
        <f t="shared" si="4"/>
        <v>-1.4372080349564123</v>
      </c>
      <c r="Q6" s="20">
        <f t="shared" si="4"/>
        <v>6.03025719510849</v>
      </c>
      <c r="R6" s="20">
        <f t="shared" si="2"/>
        <v>-1.630435802059241</v>
      </c>
      <c r="S6" s="28">
        <f aca="true" t="shared" si="5" ref="S6:S18">C6/C$18*100</f>
        <v>17.136378391924822</v>
      </c>
      <c r="T6" s="28">
        <f aca="true" t="shared" si="6" ref="T6:W10">D6/D$18*100</f>
        <v>18.848425062425054</v>
      </c>
      <c r="U6" s="28">
        <f t="shared" si="6"/>
        <v>17.927832819600173</v>
      </c>
      <c r="V6" s="28">
        <f t="shared" si="6"/>
        <v>18.327324404620178</v>
      </c>
      <c r="W6" s="28">
        <f t="shared" si="6"/>
        <v>19.44444762088814</v>
      </c>
      <c r="X6" s="28">
        <f>H6/H$18*100</f>
        <v>18.703251357343902</v>
      </c>
      <c r="Y6" s="28">
        <f aca="true" t="shared" si="7" ref="Y6:Z10">I6/I$18*100</f>
        <v>19.239741684392722</v>
      </c>
      <c r="Z6" s="31">
        <f t="shared" si="7"/>
        <v>18.85439532437659</v>
      </c>
      <c r="AA6" s="6"/>
    </row>
    <row r="7" spans="1:27" ht="10.5">
      <c r="A7" s="23" t="s">
        <v>5</v>
      </c>
      <c r="B7" s="15">
        <v>1221749</v>
      </c>
      <c r="C7" s="15">
        <v>1237430</v>
      </c>
      <c r="D7" s="15">
        <v>1184030</v>
      </c>
      <c r="E7" s="15">
        <v>1161926</v>
      </c>
      <c r="F7" s="15">
        <v>1152773</v>
      </c>
      <c r="G7" s="15">
        <v>1165834</v>
      </c>
      <c r="H7" s="15">
        <v>1188939</v>
      </c>
      <c r="I7" s="15">
        <v>1200431</v>
      </c>
      <c r="J7" s="15">
        <v>1199283</v>
      </c>
      <c r="K7" s="20">
        <f t="shared" si="4"/>
        <v>1.283487852251158</v>
      </c>
      <c r="L7" s="20">
        <f t="shared" si="4"/>
        <v>-4.315395618338007</v>
      </c>
      <c r="M7" s="20">
        <f t="shared" si="1"/>
        <v>-1.8668445900863997</v>
      </c>
      <c r="N7" s="20">
        <f t="shared" si="4"/>
        <v>-0.7877437977977942</v>
      </c>
      <c r="O7" s="20">
        <f t="shared" si="4"/>
        <v>1.1330071054752322</v>
      </c>
      <c r="P7" s="20">
        <f t="shared" si="4"/>
        <v>1.9818430411190615</v>
      </c>
      <c r="Q7" s="20">
        <f t="shared" si="4"/>
        <v>0.966576081699734</v>
      </c>
      <c r="R7" s="20">
        <f t="shared" si="2"/>
        <v>-0.09563231872552441</v>
      </c>
      <c r="S7" s="28">
        <f t="shared" si="5"/>
        <v>23.72695981873303</v>
      </c>
      <c r="T7" s="28">
        <f t="shared" si="6"/>
        <v>23.101464759647445</v>
      </c>
      <c r="U7" s="28">
        <f t="shared" si="6"/>
        <v>22.88949638127898</v>
      </c>
      <c r="V7" s="28">
        <f t="shared" si="6"/>
        <v>22.68397810102635</v>
      </c>
      <c r="W7" s="28">
        <f t="shared" si="6"/>
        <v>22.219236365147196</v>
      </c>
      <c r="X7" s="28">
        <f>H7/H$18*100</f>
        <v>22.113652896042087</v>
      </c>
      <c r="Y7" s="28">
        <f t="shared" si="7"/>
        <v>21.66159486140474</v>
      </c>
      <c r="Z7" s="31">
        <f>J7/J$18*100</f>
        <v>21.55894620865106</v>
      </c>
      <c r="AA7" s="6"/>
    </row>
    <row r="8" spans="1:27" ht="10.5">
      <c r="A8" s="23" t="s">
        <v>6</v>
      </c>
      <c r="B8" s="15">
        <v>374576</v>
      </c>
      <c r="C8" s="15">
        <v>362377</v>
      </c>
      <c r="D8" s="15">
        <v>360572</v>
      </c>
      <c r="E8" s="15">
        <v>363259</v>
      </c>
      <c r="F8" s="15">
        <v>360277</v>
      </c>
      <c r="G8" s="15">
        <v>369106</v>
      </c>
      <c r="H8" s="15">
        <v>422937</v>
      </c>
      <c r="I8" s="15">
        <v>455757</v>
      </c>
      <c r="J8" s="15">
        <v>451892</v>
      </c>
      <c r="K8" s="20">
        <f t="shared" si="4"/>
        <v>-3.256748964162146</v>
      </c>
      <c r="L8" s="20">
        <f t="shared" si="4"/>
        <v>-0.4981000449807797</v>
      </c>
      <c r="M8" s="20">
        <f t="shared" si="1"/>
        <v>0.7452048411967651</v>
      </c>
      <c r="N8" s="20">
        <f t="shared" si="4"/>
        <v>-0.8209018909373202</v>
      </c>
      <c r="O8" s="20">
        <f t="shared" si="4"/>
        <v>2.45061438837339</v>
      </c>
      <c r="P8" s="20">
        <f t="shared" si="4"/>
        <v>14.584157396520242</v>
      </c>
      <c r="Q8" s="20">
        <f t="shared" si="4"/>
        <v>7.7600209960348705</v>
      </c>
      <c r="R8" s="20">
        <f t="shared" si="2"/>
        <v>-0.8480396351564539</v>
      </c>
      <c r="S8" s="28">
        <f t="shared" si="5"/>
        <v>6.948356285392321</v>
      </c>
      <c r="T8" s="28">
        <f t="shared" si="6"/>
        <v>7.0350762660706225</v>
      </c>
      <c r="U8" s="28">
        <f t="shared" si="6"/>
        <v>7.156062921362481</v>
      </c>
      <c r="V8" s="28">
        <f t="shared" si="6"/>
        <v>7.0894404868117755</v>
      </c>
      <c r="W8" s="28">
        <f t="shared" si="6"/>
        <v>7.034666562987544</v>
      </c>
      <c r="X8" s="28">
        <f>H8/H$18*100</f>
        <v>7.866410316167063</v>
      </c>
      <c r="Y8" s="28">
        <f t="shared" si="7"/>
        <v>8.224065764087433</v>
      </c>
      <c r="Z8" s="31">
        <f>J8/J$18*100</f>
        <v>8.12344986139197</v>
      </c>
      <c r="AA8" s="6"/>
    </row>
    <row r="9" spans="1:27" ht="10.5">
      <c r="A9" s="23" t="s">
        <v>7</v>
      </c>
      <c r="B9" s="15">
        <v>27487</v>
      </c>
      <c r="C9" s="15">
        <v>27279</v>
      </c>
      <c r="D9" s="15">
        <v>35520</v>
      </c>
      <c r="E9" s="15">
        <v>34406</v>
      </c>
      <c r="F9" s="15">
        <v>34570</v>
      </c>
      <c r="G9" s="15">
        <v>33489</v>
      </c>
      <c r="H9" s="15">
        <v>32717</v>
      </c>
      <c r="I9" s="15">
        <v>33099</v>
      </c>
      <c r="J9" s="15">
        <v>30318</v>
      </c>
      <c r="K9" s="20">
        <f t="shared" si="4"/>
        <v>-0.7567213591879798</v>
      </c>
      <c r="L9" s="20">
        <f t="shared" si="4"/>
        <v>30.210051688111733</v>
      </c>
      <c r="M9" s="20">
        <f t="shared" si="1"/>
        <v>-3.1362612612612613</v>
      </c>
      <c r="N9" s="20">
        <f t="shared" si="4"/>
        <v>0.47666104749171656</v>
      </c>
      <c r="O9" s="20">
        <f t="shared" si="4"/>
        <v>-3.1269887185420884</v>
      </c>
      <c r="P9" s="20">
        <f t="shared" si="4"/>
        <v>-2.3052345546298785</v>
      </c>
      <c r="Q9" s="20">
        <f t="shared" si="4"/>
        <v>1.1675887153467617</v>
      </c>
      <c r="R9" s="20">
        <f t="shared" si="2"/>
        <v>-8.402066527689659</v>
      </c>
      <c r="S9" s="28">
        <f t="shared" si="5"/>
        <v>0.5230580613814263</v>
      </c>
      <c r="T9" s="28">
        <f t="shared" si="6"/>
        <v>0.6930263829993135</v>
      </c>
      <c r="U9" s="28">
        <f t="shared" si="6"/>
        <v>0.6777849987815787</v>
      </c>
      <c r="V9" s="28">
        <f t="shared" si="6"/>
        <v>0.6802597935174409</v>
      </c>
      <c r="W9" s="28">
        <f t="shared" si="6"/>
        <v>0.6382555377801766</v>
      </c>
      <c r="X9" s="28">
        <f>H9/H$18*100</f>
        <v>0.6085193452311758</v>
      </c>
      <c r="Y9" s="28">
        <f t="shared" si="7"/>
        <v>0.5972664220747678</v>
      </c>
      <c r="Z9" s="31">
        <f>J9/J$18*100</f>
        <v>0.5450124208830467</v>
      </c>
      <c r="AA9" s="6"/>
    </row>
    <row r="10" spans="1:27" ht="10.5">
      <c r="A10" s="23" t="s">
        <v>8</v>
      </c>
      <c r="B10" s="15">
        <v>-21441</v>
      </c>
      <c r="C10" s="15">
        <v>2851</v>
      </c>
      <c r="D10" s="15">
        <v>-2978</v>
      </c>
      <c r="E10" s="15">
        <v>1433</v>
      </c>
      <c r="F10" s="15">
        <v>5135</v>
      </c>
      <c r="G10" s="15">
        <v>3318</v>
      </c>
      <c r="H10" s="15">
        <v>5465</v>
      </c>
      <c r="I10" s="15">
        <v>15609</v>
      </c>
      <c r="J10" s="15">
        <v>24796</v>
      </c>
      <c r="K10" s="20">
        <f t="shared" si="4"/>
        <v>-113.29695443309546</v>
      </c>
      <c r="L10" s="20">
        <f t="shared" si="4"/>
        <v>-204.45457734128377</v>
      </c>
      <c r="M10" s="20">
        <f t="shared" si="1"/>
        <v>-148.11954331766287</v>
      </c>
      <c r="N10" s="20">
        <f t="shared" si="4"/>
        <v>258.3391486392184</v>
      </c>
      <c r="O10" s="20">
        <f t="shared" si="4"/>
        <v>-35.38461538461539</v>
      </c>
      <c r="P10" s="20">
        <f t="shared" si="4"/>
        <v>64.70765521398432</v>
      </c>
      <c r="Q10" s="20">
        <f>(I10-H10)/H10*100</f>
        <v>185.61756633119856</v>
      </c>
      <c r="R10" s="20">
        <f t="shared" si="2"/>
        <v>58.85706963931065</v>
      </c>
      <c r="S10" s="28">
        <f t="shared" si="5"/>
        <v>0.0546661729901553</v>
      </c>
      <c r="T10" s="28">
        <f t="shared" si="6"/>
        <v>-0.05810339438547174</v>
      </c>
      <c r="U10" s="28">
        <f t="shared" si="6"/>
        <v>0.028229550173051277</v>
      </c>
      <c r="V10" s="28">
        <f t="shared" si="6"/>
        <v>0.10104524268764997</v>
      </c>
      <c r="W10" s="28">
        <f t="shared" si="6"/>
        <v>0.06323664111662415</v>
      </c>
      <c r="X10" s="28">
        <f>H10/H$18*100</f>
        <v>0.10164618460397884</v>
      </c>
      <c r="Y10" s="28">
        <f t="shared" si="7"/>
        <v>0.281662031546725</v>
      </c>
      <c r="Z10" s="31">
        <f>J10/J$18*100</f>
        <v>0.4457460250747419</v>
      </c>
      <c r="AA10" s="6"/>
    </row>
    <row r="11" spans="1:27" ht="10.5">
      <c r="A11" s="24"/>
      <c r="B11" s="15"/>
      <c r="C11" s="15"/>
      <c r="D11" s="15"/>
      <c r="E11" s="15"/>
      <c r="F11" s="15"/>
      <c r="G11" s="15"/>
      <c r="H11" s="15"/>
      <c r="I11" s="15"/>
      <c r="J11" s="15"/>
      <c r="K11" s="20"/>
      <c r="L11" s="20"/>
      <c r="M11" s="20"/>
      <c r="N11" s="20"/>
      <c r="O11" s="20"/>
      <c r="P11" s="20"/>
      <c r="Q11" s="20"/>
      <c r="R11" s="20"/>
      <c r="S11" s="28"/>
      <c r="T11" s="28"/>
      <c r="U11" s="28"/>
      <c r="V11" s="28"/>
      <c r="W11" s="28"/>
      <c r="X11" s="28"/>
      <c r="Y11" s="28"/>
      <c r="Z11" s="31"/>
      <c r="AA11" s="6"/>
    </row>
    <row r="12" spans="1:27" ht="10.5">
      <c r="A12" s="23" t="s">
        <v>19</v>
      </c>
      <c r="B12" s="15">
        <v>5310134</v>
      </c>
      <c r="C12" s="15">
        <v>5093984</v>
      </c>
      <c r="D12" s="15">
        <v>4992810</v>
      </c>
      <c r="E12" s="15">
        <v>4940172</v>
      </c>
      <c r="F12" s="15">
        <v>4944780</v>
      </c>
      <c r="G12" s="15">
        <v>5072460</v>
      </c>
      <c r="H12" s="15">
        <v>5184685</v>
      </c>
      <c r="I12" s="15">
        <v>5339044</v>
      </c>
      <c r="J12" s="15">
        <v>5392543</v>
      </c>
      <c r="K12" s="20">
        <f aca="true" t="shared" si="8" ref="K12:P12">(C12-B12)/B12*100</f>
        <v>-4.070518747737816</v>
      </c>
      <c r="L12" s="20">
        <f t="shared" si="8"/>
        <v>-1.986146795906701</v>
      </c>
      <c r="M12" s="20">
        <f>(E12-D12)/D12*100</f>
        <v>-1.0542760489584022</v>
      </c>
      <c r="N12" s="20">
        <f t="shared" si="8"/>
        <v>0.09327610455668345</v>
      </c>
      <c r="O12" s="20">
        <f t="shared" si="8"/>
        <v>2.5821168990329197</v>
      </c>
      <c r="P12" s="20">
        <f t="shared" si="8"/>
        <v>2.2124373578106087</v>
      </c>
      <c r="Q12" s="20">
        <f>(I12-H12)/H12*100</f>
        <v>2.9772107659385285</v>
      </c>
      <c r="R12" s="20">
        <f>(J12-I12)/I12*100</f>
        <v>1.002033322819591</v>
      </c>
      <c r="S12" s="28">
        <f t="shared" si="5"/>
        <v>97.6740128211446</v>
      </c>
      <c r="T12" s="28">
        <f aca="true" t="shared" si="9" ref="T12:Z12">D12/D$18*100</f>
        <v>97.41410628667802</v>
      </c>
      <c r="U12" s="28">
        <f t="shared" si="9"/>
        <v>97.31949290823663</v>
      </c>
      <c r="V12" s="28">
        <f t="shared" si="9"/>
        <v>97.30214121461302</v>
      </c>
      <c r="W12" s="28">
        <f t="shared" si="9"/>
        <v>96.67430156673639</v>
      </c>
      <c r="X12" s="28">
        <f>H12/H$18*100</f>
        <v>96.43247001344557</v>
      </c>
      <c r="Y12" s="28">
        <f t="shared" si="9"/>
        <v>96.3422371425045</v>
      </c>
      <c r="Z12" s="31">
        <f t="shared" si="9"/>
        <v>96.9392082309495</v>
      </c>
      <c r="AA12" s="6"/>
    </row>
    <row r="13" spans="1:27" ht="10.5">
      <c r="A13" s="24"/>
      <c r="B13" s="15"/>
      <c r="C13" s="15"/>
      <c r="D13" s="15"/>
      <c r="E13" s="15"/>
      <c r="F13" s="15"/>
      <c r="G13" s="15"/>
      <c r="H13" s="15"/>
      <c r="I13" s="15"/>
      <c r="J13" s="15"/>
      <c r="K13" s="20"/>
      <c r="L13" s="20"/>
      <c r="M13" s="20"/>
      <c r="N13" s="20"/>
      <c r="O13" s="20"/>
      <c r="P13" s="20"/>
      <c r="Q13" s="20"/>
      <c r="R13" s="20"/>
      <c r="S13" s="28"/>
      <c r="T13" s="28"/>
      <c r="U13" s="28"/>
      <c r="V13" s="28"/>
      <c r="W13" s="28"/>
      <c r="X13" s="28"/>
      <c r="Y13" s="28"/>
      <c r="Z13" s="31"/>
      <c r="AA13" s="6"/>
    </row>
    <row r="14" spans="1:27" ht="10.5">
      <c r="A14" s="23" t="s">
        <v>12</v>
      </c>
      <c r="B14" s="15">
        <v>236348</v>
      </c>
      <c r="C14" s="15">
        <v>183314</v>
      </c>
      <c r="D14" s="15">
        <v>4992810</v>
      </c>
      <c r="E14" s="35">
        <v>183926</v>
      </c>
      <c r="F14" s="35">
        <v>190249</v>
      </c>
      <c r="G14" s="35">
        <v>247101</v>
      </c>
      <c r="H14" s="35">
        <v>282044</v>
      </c>
      <c r="I14" s="35">
        <v>303537</v>
      </c>
      <c r="J14" s="35">
        <v>281864</v>
      </c>
      <c r="K14" s="36">
        <f aca="true" t="shared" si="10" ref="K14:P14">(C14-B14)/B14*100</f>
        <v>-22.4389459610405</v>
      </c>
      <c r="L14" s="36">
        <f t="shared" si="10"/>
        <v>2623.6381291117973</v>
      </c>
      <c r="M14" s="36">
        <f>(E14-D14)/D14*100</f>
        <v>-96.31618267068043</v>
      </c>
      <c r="N14" s="36">
        <f t="shared" si="10"/>
        <v>3.437795635201114</v>
      </c>
      <c r="O14" s="36">
        <f t="shared" si="10"/>
        <v>29.88294288012026</v>
      </c>
      <c r="P14" s="36">
        <f t="shared" si="10"/>
        <v>14.141181136458373</v>
      </c>
      <c r="Q14" s="36">
        <f>(I14-H14)/H14*100</f>
        <v>7.620442200507722</v>
      </c>
      <c r="R14" s="36">
        <f>(J14-I14)/I14*100</f>
        <v>-7.140150953590502</v>
      </c>
      <c r="S14" s="37">
        <f t="shared" si="5"/>
        <v>3.514933299023966</v>
      </c>
      <c r="T14" s="37">
        <f aca="true" t="shared" si="11" ref="T14:Y14">D14/D$18*100</f>
        <v>97.41410628667802</v>
      </c>
      <c r="U14" s="37">
        <f t="shared" si="11"/>
        <v>3.6232716295384715</v>
      </c>
      <c r="V14" s="37">
        <f t="shared" si="11"/>
        <v>3.7436721277668394</v>
      </c>
      <c r="W14" s="37">
        <f t="shared" si="11"/>
        <v>4.709414483592207</v>
      </c>
      <c r="X14" s="37">
        <f t="shared" si="11"/>
        <v>5.245873099806881</v>
      </c>
      <c r="Y14" s="37">
        <f t="shared" si="11"/>
        <v>5.477279010160693</v>
      </c>
      <c r="Z14" s="38">
        <f>J14/J$18*100</f>
        <v>5.066936506358568</v>
      </c>
      <c r="AA14" s="6"/>
    </row>
    <row r="15" spans="1:27" ht="10.5">
      <c r="A15" s="24"/>
      <c r="B15" s="15"/>
      <c r="C15" s="15"/>
      <c r="D15" s="15"/>
      <c r="E15" s="35"/>
      <c r="F15" s="35"/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7"/>
      <c r="T15" s="37"/>
      <c r="U15" s="37"/>
      <c r="V15" s="37"/>
      <c r="W15" s="37"/>
      <c r="X15" s="37"/>
      <c r="Y15" s="37"/>
      <c r="Z15" s="38"/>
      <c r="AA15" s="6"/>
    </row>
    <row r="16" spans="1:27" ht="10.5">
      <c r="A16" s="25" t="s">
        <v>14</v>
      </c>
      <c r="B16" s="15">
        <v>76107</v>
      </c>
      <c r="C16" s="15">
        <v>62006</v>
      </c>
      <c r="D16" s="15">
        <v>181828</v>
      </c>
      <c r="E16" s="35">
        <v>47857</v>
      </c>
      <c r="F16" s="35">
        <v>53147</v>
      </c>
      <c r="G16" s="35">
        <v>72603</v>
      </c>
      <c r="H16" s="35">
        <v>90237</v>
      </c>
      <c r="I16" s="35">
        <v>100833</v>
      </c>
      <c r="J16" s="35">
        <v>111598</v>
      </c>
      <c r="K16" s="36">
        <f aca="true" t="shared" si="12" ref="K16:P16">(C16-B16)/B16*100</f>
        <v>-18.527862088901152</v>
      </c>
      <c r="L16" s="36">
        <f t="shared" si="12"/>
        <v>193.24258942682965</v>
      </c>
      <c r="M16" s="36">
        <f>(E16-D16)/D16*100</f>
        <v>-73.68007127615108</v>
      </c>
      <c r="N16" s="36">
        <f t="shared" si="12"/>
        <v>11.053764339595043</v>
      </c>
      <c r="O16" s="36">
        <f t="shared" si="12"/>
        <v>36.60789884659529</v>
      </c>
      <c r="P16" s="36">
        <f t="shared" si="12"/>
        <v>24.28825255154746</v>
      </c>
      <c r="Q16" s="36">
        <f>(I16-H16)/H16*100</f>
        <v>11.742411649323447</v>
      </c>
      <c r="R16" s="36">
        <f>(J16-I16)/I16*100</f>
        <v>10.676068350639175</v>
      </c>
      <c r="S16" s="37">
        <f t="shared" si="5"/>
        <v>1.188926945783083</v>
      </c>
      <c r="T16" s="37">
        <f aca="true" t="shared" si="13" ref="T16:Y16">D16/D$18*100</f>
        <v>3.547623906756734</v>
      </c>
      <c r="U16" s="37">
        <f t="shared" si="13"/>
        <v>0.9427645377750978</v>
      </c>
      <c r="V16" s="37">
        <f t="shared" si="13"/>
        <v>1.0458133423798506</v>
      </c>
      <c r="W16" s="37">
        <f t="shared" si="13"/>
        <v>1.3837160503285904</v>
      </c>
      <c r="X16" s="37">
        <f t="shared" si="13"/>
        <v>1.6783617127372807</v>
      </c>
      <c r="Y16" s="37">
        <f t="shared" si="13"/>
        <v>1.819516152665188</v>
      </c>
      <c r="Z16" s="38">
        <f>J16/J$18*100</f>
        <v>2.006144737308076</v>
      </c>
      <c r="AA16" s="6"/>
    </row>
    <row r="17" spans="1:26" ht="10.5">
      <c r="A17" s="24"/>
      <c r="B17" s="15"/>
      <c r="C17" s="15"/>
      <c r="D17" s="15">
        <v>49293</v>
      </c>
      <c r="E17" s="35"/>
      <c r="F17" s="35"/>
      <c r="G17" s="35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7"/>
      <c r="T17" s="37"/>
      <c r="U17" s="37"/>
      <c r="V17" s="37"/>
      <c r="W17" s="37"/>
      <c r="X17" s="37"/>
      <c r="Y17" s="37"/>
      <c r="Z17" s="38"/>
    </row>
    <row r="18" spans="1:26" ht="10.5">
      <c r="A18" s="26" t="s">
        <v>13</v>
      </c>
      <c r="B18" s="16">
        <v>5470375</v>
      </c>
      <c r="C18" s="16">
        <v>5215291</v>
      </c>
      <c r="D18" s="16">
        <v>5125346</v>
      </c>
      <c r="E18" s="39">
        <v>5076241</v>
      </c>
      <c r="F18" s="39">
        <v>5081882</v>
      </c>
      <c r="G18" s="39">
        <v>5246958</v>
      </c>
      <c r="H18" s="39">
        <v>5376493</v>
      </c>
      <c r="I18" s="39">
        <v>5541748</v>
      </c>
      <c r="J18" s="39">
        <v>5562809</v>
      </c>
      <c r="K18" s="40">
        <f aca="true" t="shared" si="14" ref="K18:P18">(C18-B18)/B18*100</f>
        <v>-4.663007563466856</v>
      </c>
      <c r="L18" s="40">
        <f t="shared" si="14"/>
        <v>-1.7246401015782244</v>
      </c>
      <c r="M18" s="40">
        <f>(E18-D18)/D18*100</f>
        <v>-0.9580816592674913</v>
      </c>
      <c r="N18" s="40">
        <f t="shared" si="14"/>
        <v>0.11112553560794296</v>
      </c>
      <c r="O18" s="40">
        <f t="shared" si="14"/>
        <v>3.2483241444803324</v>
      </c>
      <c r="P18" s="40">
        <f t="shared" si="14"/>
        <v>2.4687638056184174</v>
      </c>
      <c r="Q18" s="40">
        <f>(I18-H18)/H18*100</f>
        <v>3.0736578658244325</v>
      </c>
      <c r="R18" s="40">
        <f>(J18-I18)/I18*100</f>
        <v>0.3800425425335111</v>
      </c>
      <c r="S18" s="41">
        <f t="shared" si="5"/>
        <v>100</v>
      </c>
      <c r="T18" s="41">
        <f aca="true" t="shared" si="15" ref="T18:Y18">D18/D$18*100</f>
        <v>100</v>
      </c>
      <c r="U18" s="41">
        <f t="shared" si="15"/>
        <v>100</v>
      </c>
      <c r="V18" s="41">
        <f t="shared" si="15"/>
        <v>100</v>
      </c>
      <c r="W18" s="41">
        <f t="shared" si="15"/>
        <v>100</v>
      </c>
      <c r="X18" s="41">
        <f t="shared" si="15"/>
        <v>100</v>
      </c>
      <c r="Y18" s="41">
        <f t="shared" si="15"/>
        <v>100</v>
      </c>
      <c r="Z18" s="42">
        <f>J18/J$18*100</f>
        <v>100</v>
      </c>
    </row>
    <row r="19" spans="1:24" ht="10.5">
      <c r="A19" s="5" t="s">
        <v>9</v>
      </c>
      <c r="B19" s="5"/>
      <c r="C19" s="8"/>
      <c r="D19" s="8"/>
      <c r="E19" s="8"/>
      <c r="F19" s="8"/>
      <c r="G19" s="8"/>
      <c r="H19" s="8"/>
      <c r="I19" s="8"/>
      <c r="J19" s="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1" spans="3:8" ht="10.5">
      <c r="C21" s="14"/>
      <c r="H21" s="14"/>
    </row>
    <row r="22" spans="3:11" ht="10.5">
      <c r="C22" s="14"/>
      <c r="D22" s="14"/>
      <c r="E22" s="14"/>
      <c r="F22" s="14"/>
      <c r="G22" s="14"/>
      <c r="H22" s="14"/>
      <c r="I22" s="14"/>
      <c r="J22" s="14"/>
      <c r="K22" s="9"/>
    </row>
    <row r="23" ht="10.5">
      <c r="C23" s="14"/>
    </row>
    <row r="24" ht="10.5">
      <c r="C24" s="14"/>
    </row>
    <row r="37" ht="10.5">
      <c r="S37" s="21"/>
    </row>
  </sheetData>
  <sheetProtection/>
  <mergeCells count="2">
    <mergeCell ref="K3:R3"/>
    <mergeCell ref="S3:Z3"/>
  </mergeCells>
  <printOptions/>
  <pageMargins left="0.7874015748031497" right="0.7874015748031497" top="3.1496062992125986" bottom="0.984251968503937" header="0.512" footer="0.512"/>
  <pageSetup fitToHeight="2" fitToWidth="2" horizontalDpi="1200" verticalDpi="1200" orientation="landscape" paperSize="12" scale="94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2014-07-14T12:53:24Z</cp:lastPrinted>
  <dcterms:created xsi:type="dcterms:W3CDTF">2014-07-14T13:04:53Z</dcterms:created>
  <dcterms:modified xsi:type="dcterms:W3CDTF">2018-08-03T13:09:32Z</dcterms:modified>
  <cp:category/>
  <cp:version/>
  <cp:contentType/>
  <cp:contentStatus/>
</cp:coreProperties>
</file>