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保健福祉課】06病院経営管理室\01病院経営管理グループ\05　財務\08 経営比較分析表\H30(H28決算)\02 経営比較分析表\02 がんセンター【経営比較分析表】2016_097510_46_060\"/>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EK7" i="5"/>
  <c r="GT80" i="4" s="1"/>
  <c r="EJ7" i="5"/>
  <c r="EI7" i="5"/>
  <c r="EH7" i="5"/>
  <c r="EO80" i="4" s="1"/>
  <c r="EG7" i="5"/>
  <c r="HM79" i="4" s="1"/>
  <c r="EF7" i="5"/>
  <c r="EE7" i="5"/>
  <c r="ED7" i="5"/>
  <c r="FH79" i="4" s="1"/>
  <c r="EC7" i="5"/>
  <c r="EO79" i="4" s="1"/>
  <c r="EA7" i="5"/>
  <c r="DZ7" i="5"/>
  <c r="DY7" i="5"/>
  <c r="BG80" i="4" s="1"/>
  <c r="DX7" i="5"/>
  <c r="AN80" i="4" s="1"/>
  <c r="DW7" i="5"/>
  <c r="DV7" i="5"/>
  <c r="DU7" i="5"/>
  <c r="BZ79" i="4" s="1"/>
  <c r="DT7" i="5"/>
  <c r="BG79" i="4" s="1"/>
  <c r="DS7" i="5"/>
  <c r="DR7" i="5"/>
  <c r="DP7" i="5"/>
  <c r="DO7" i="5"/>
  <c r="LY56" i="4" s="1"/>
  <c r="DN7" i="5"/>
  <c r="DM7" i="5"/>
  <c r="DL7" i="5"/>
  <c r="DK7" i="5"/>
  <c r="MN55" i="4" s="1"/>
  <c r="DJ7" i="5"/>
  <c r="DI7" i="5"/>
  <c r="DH7" i="5"/>
  <c r="DG7" i="5"/>
  <c r="KF55" i="4" s="1"/>
  <c r="DE7" i="5"/>
  <c r="DD7" i="5"/>
  <c r="DC7" i="5"/>
  <c r="HV56" i="4" s="1"/>
  <c r="DB7" i="5"/>
  <c r="HG56" i="4" s="1"/>
  <c r="DA7" i="5"/>
  <c r="CZ7" i="5"/>
  <c r="CY7" i="5"/>
  <c r="IK55" i="4" s="1"/>
  <c r="CX7" i="5"/>
  <c r="HV55" i="4" s="1"/>
  <c r="CW7" i="5"/>
  <c r="CV7" i="5"/>
  <c r="CT7" i="5"/>
  <c r="CS7" i="5"/>
  <c r="EW56" i="4" s="1"/>
  <c r="CR7" i="5"/>
  <c r="CQ7" i="5"/>
  <c r="CP7" i="5"/>
  <c r="CO7" i="5"/>
  <c r="CN7" i="5"/>
  <c r="CM7" i="5"/>
  <c r="CL7" i="5"/>
  <c r="CK7" i="5"/>
  <c r="CI7" i="5"/>
  <c r="CH7" i="5"/>
  <c r="CG7" i="5"/>
  <c r="AT56" i="4" s="1"/>
  <c r="CF7" i="5"/>
  <c r="AE56" i="4" s="1"/>
  <c r="CE7" i="5"/>
  <c r="CD7" i="5"/>
  <c r="CC7" i="5"/>
  <c r="BI55" i="4" s="1"/>
  <c r="CB7" i="5"/>
  <c r="AT55" i="4" s="1"/>
  <c r="CA7" i="5"/>
  <c r="BZ7" i="5"/>
  <c r="BX7" i="5"/>
  <c r="MN34" i="4" s="1"/>
  <c r="BW7" i="5"/>
  <c r="LY34" i="4" s="1"/>
  <c r="BV7" i="5"/>
  <c r="BU7" i="5"/>
  <c r="BT7" i="5"/>
  <c r="BS7" i="5"/>
  <c r="MN33" i="4" s="1"/>
  <c r="BR7" i="5"/>
  <c r="BQ7" i="5"/>
  <c r="BP7" i="5"/>
  <c r="BO7" i="5"/>
  <c r="KF33" i="4" s="1"/>
  <c r="BM7" i="5"/>
  <c r="BL7" i="5"/>
  <c r="BK7" i="5"/>
  <c r="BJ7" i="5"/>
  <c r="HG34" i="4" s="1"/>
  <c r="BI7" i="5"/>
  <c r="BH7" i="5"/>
  <c r="BG7" i="5"/>
  <c r="IK33" i="4" s="1"/>
  <c r="BF7" i="5"/>
  <c r="HV33" i="4" s="1"/>
  <c r="BE7" i="5"/>
  <c r="BD7" i="5"/>
  <c r="BB7" i="5"/>
  <c r="FL34" i="4" s="1"/>
  <c r="BA7" i="5"/>
  <c r="EW34" i="4" s="1"/>
  <c r="AZ7" i="5"/>
  <c r="AY7" i="5"/>
  <c r="AX7" i="5"/>
  <c r="AW7" i="5"/>
  <c r="FL33" i="4" s="1"/>
  <c r="AV7" i="5"/>
  <c r="AU7" i="5"/>
  <c r="AT7" i="5"/>
  <c r="AS7" i="5"/>
  <c r="DD33" i="4" s="1"/>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AU12" i="4" s="1"/>
  <c r="U6" i="5"/>
  <c r="B12" i="4" s="1"/>
  <c r="T6" i="5"/>
  <c r="S6" i="5"/>
  <c r="R6" i="5"/>
  <c r="CN10" i="4" s="1"/>
  <c r="Q6" i="5"/>
  <c r="AU10" i="4" s="1"/>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LO80" i="4"/>
  <c r="JJ80" i="4"/>
  <c r="HM80" i="4"/>
  <c r="GA80" i="4"/>
  <c r="FH80" i="4"/>
  <c r="CS80" i="4"/>
  <c r="BZ80" i="4"/>
  <c r="U80" i="4"/>
  <c r="MH79" i="4"/>
  <c r="LO79" i="4"/>
  <c r="KC79" i="4"/>
  <c r="JJ79" i="4"/>
  <c r="GT79" i="4"/>
  <c r="GA79" i="4"/>
  <c r="CS79" i="4"/>
  <c r="AN79" i="4"/>
  <c r="U79" i="4"/>
  <c r="MN56" i="4"/>
  <c r="LJ56" i="4"/>
  <c r="KU56" i="4"/>
  <c r="KF56" i="4"/>
  <c r="IZ56" i="4"/>
  <c r="IK56" i="4"/>
  <c r="GR56" i="4"/>
  <c r="FL56" i="4"/>
  <c r="EH56" i="4"/>
  <c r="DS56" i="4"/>
  <c r="DD56" i="4"/>
  <c r="BX56" i="4"/>
  <c r="BI56" i="4"/>
  <c r="P56" i="4"/>
  <c r="LY55" i="4"/>
  <c r="LJ55" i="4"/>
  <c r="KU55" i="4"/>
  <c r="IZ55" i="4"/>
  <c r="HG55" i="4"/>
  <c r="GR55" i="4"/>
  <c r="FL55" i="4"/>
  <c r="EW55" i="4"/>
  <c r="EH55" i="4"/>
  <c r="DS55" i="4"/>
  <c r="DD55" i="4"/>
  <c r="BX55" i="4"/>
  <c r="AE55" i="4"/>
  <c r="P55" i="4"/>
  <c r="LJ34" i="4"/>
  <c r="KU34" i="4"/>
  <c r="KF34" i="4"/>
  <c r="IZ34" i="4"/>
  <c r="IK34" i="4"/>
  <c r="HV34" i="4"/>
  <c r="GR34" i="4"/>
  <c r="EH34" i="4"/>
  <c r="DS34" i="4"/>
  <c r="DD34" i="4"/>
  <c r="BX34" i="4"/>
  <c r="BI34" i="4"/>
  <c r="AT34" i="4"/>
  <c r="AE34" i="4"/>
  <c r="P34" i="4"/>
  <c r="LY33" i="4"/>
  <c r="LJ33" i="4"/>
  <c r="KU33" i="4"/>
  <c r="IZ33" i="4"/>
  <c r="HG33" i="4"/>
  <c r="GR33" i="4"/>
  <c r="EW33" i="4"/>
  <c r="EH33" i="4"/>
  <c r="DS33" i="4"/>
  <c r="BX33" i="4"/>
  <c r="BI33" i="4"/>
  <c r="AE33" i="4"/>
  <c r="P33" i="4"/>
  <c r="JW12" i="4"/>
  <c r="ID12" i="4"/>
  <c r="EG12" i="4"/>
  <c r="CN12" i="4"/>
  <c r="ID10" i="4"/>
  <c r="FZ10" i="4"/>
  <c r="EG10" i="4"/>
  <c r="B10" i="4"/>
  <c r="LP8" i="4"/>
  <c r="EG8" i="4"/>
  <c r="B8" i="4"/>
  <c r="B6" i="4"/>
  <c r="HM78" i="4" l="1"/>
  <c r="FL54" i="4"/>
  <c r="FL32" i="4"/>
  <c r="CS78" i="4"/>
  <c r="BX54" i="4"/>
  <c r="MN32" i="4"/>
  <c r="BX32" i="4"/>
  <c r="MN54" i="4"/>
  <c r="MH78" i="4"/>
  <c r="IZ54" i="4"/>
  <c r="IZ32" i="4"/>
  <c r="C11" i="5"/>
  <c r="D11" i="5"/>
  <c r="E11" i="5"/>
  <c r="B11" i="5"/>
  <c r="AN78" i="4" l="1"/>
  <c r="AE54" i="4"/>
  <c r="AE32" i="4"/>
  <c r="HG54" i="4"/>
  <c r="HG32" i="4"/>
  <c r="KU54" i="4"/>
  <c r="KU32" i="4"/>
  <c r="KC78" i="4"/>
  <c r="FH78" i="4"/>
  <c r="DS54" i="4"/>
  <c r="DS32" i="4"/>
  <c r="EO78" i="4"/>
  <c r="DD54" i="4"/>
  <c r="DD32" i="4"/>
  <c r="U78" i="4"/>
  <c r="P54" i="4"/>
  <c r="P32" i="4"/>
  <c r="KF54" i="4"/>
  <c r="KF32" i="4"/>
  <c r="JJ78" i="4"/>
  <c r="GR54" i="4"/>
  <c r="GR32" i="4"/>
  <c r="LO78" i="4"/>
  <c r="IK54" i="4"/>
  <c r="IK32" i="4"/>
  <c r="EW32" i="4"/>
  <c r="BI32" i="4"/>
  <c r="GT78" i="4"/>
  <c r="EW54" i="4"/>
  <c r="BZ78" i="4"/>
  <c r="LY54" i="4"/>
  <c r="LY32" i="4"/>
  <c r="BI54" i="4"/>
  <c r="LJ54" i="4"/>
  <c r="LJ32" i="4"/>
  <c r="KV78" i="4"/>
  <c r="HV54" i="4"/>
  <c r="HV32" i="4"/>
  <c r="EH32" i="4"/>
  <c r="GA78" i="4"/>
  <c r="EH54" i="4"/>
  <c r="BG78" i="4"/>
  <c r="AT54" i="4"/>
  <c r="AT32" i="4"/>
</calcChain>
</file>

<file path=xl/sharedStrings.xml><?xml version="1.0" encoding="utf-8"?>
<sst xmlns="http://schemas.openxmlformats.org/spreadsheetml/2006/main" count="378" uniqueCount="149">
  <si>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</si>
  <si>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</si>
  <si>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</si>
  <si>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</si>
  <si>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</si>
  <si>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</si>
  <si>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</si>
  <si>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</si>
  <si>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</si>
  <si>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</si>
  <si>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</si>
  <si>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</si>
  <si>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</si>
  <si>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</si>
  <si>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</si>
  <si>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</si>
  <si>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</si>
  <si>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</si>
  <si>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</si>
  <si>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</si>
  <si>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</si>
  <si>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</si>
  <si>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</si>
  <si>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</si>
  <si>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</si>
  <si>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</si>
  <si>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</si>
  <si>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</si>
  <si>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</si>
  <si>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</si>
  <si>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</si>
  <si>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</si>
  <si>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</si>
  <si>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</si>
  <si>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</si>
  <si>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</si>
  <si>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</si>
  <si>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</si>
  <si>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</si>
  <si>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</si>
  <si>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</si>
  <si>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</si>
  <si>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</si>
  <si>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</si>
  <si>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</si>
  <si>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</si>
  <si>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</si>
  <si>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</si>
  <si>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</si>
  <si>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</si>
  <si>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</si>
  <si>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</si>
  <si>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</si>
  <si>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</si>
  <si>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</si>
  <si>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</si>
  <si>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</si>
  <si>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</si>
  <si>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</si>
  <si>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</si>
  <si>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</si>
  <si>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</si>
  <si>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</si>
  <si>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</si>
  <si>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</si>
  <si>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</si>
  <si>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</si>
  <si>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</si>
  <si>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</si>
  <si>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</si>
  <si>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</si>
  <si>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</si>
  <si>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</si>
  <si>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</si>
  <si>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</si>
  <si>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</si>
  <si>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</si>
  <si>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</si>
  <si>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</si>
  <si>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</si>
  <si>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</si>
  <si>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</si>
  <si>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</si>
  <si>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</si>
  <si>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</si>
  <si>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</si>
  <si>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</si>
  <si>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</si>
  <si>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</si>
  <si>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</si>
  <si>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</si>
  <si>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</si>
  <si>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</si>
  <si>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</si>
  <si>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</si>
  <si>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</si>
  <si>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</si>
  <si>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</si>
  <si>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</si>
  <si>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</si>
  <si>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</si>
  <si>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</si>
  <si>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</si>
  <si>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</si>
  <si>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</si>
  <si>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</si>
  <si>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</si>
  <si>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</si>
  <si>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</si>
  <si>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</si>
  <si>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</si>
  <si>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</si>
  <si>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</si>
  <si>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</si>
  <si>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</si>
  <si>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</si>
  <si>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</si>
  <si>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</si>
  <si>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</si>
  <si>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</si>
  <si>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</si>
  <si>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</si>
  <si>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</si>
  <si>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栃木県</t>
  </si>
  <si>
    <t>地方独立行政法人栃木県立がんセンター</t>
  </si>
  <si>
    <t>栃木県立がんセンター</t>
  </si>
  <si>
    <t>地方独立行政法人</t>
  </si>
  <si>
    <t>病院事業</t>
  </si>
  <si>
    <t>一般病院</t>
  </si>
  <si>
    <t>200床以上～300床未満</t>
  </si>
  <si>
    <t>直営</t>
  </si>
  <si>
    <t>対象</t>
  </si>
  <si>
    <t>I ガ</t>
  </si>
  <si>
    <t>が</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</si>
  <si>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</si>
  <si>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</si>
  <si>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</si>
  <si>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</si>
  <si>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</si>
  <si>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</si>
  <si>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</si>
  <si>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</si>
  <si>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</si>
  <si>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</si>
  <si>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</si>
  <si>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rPh sb="1" eb="2">
      <t>トウ</t>
    </rPh>
    <rPh sb="8" eb="10">
      <t>ケンミン</t>
    </rPh>
    <rPh sb="11" eb="12">
      <t>モト</t>
    </rPh>
    <rPh sb="14" eb="16">
      <t>コウド</t>
    </rPh>
    <rPh sb="17" eb="20">
      <t>センモンテキ</t>
    </rPh>
    <rPh sb="23" eb="25">
      <t>イリョウ</t>
    </rPh>
    <rPh sb="26" eb="29">
      <t>アンテイテキ</t>
    </rPh>
    <rPh sb="30" eb="32">
      <t>テイキョウ</t>
    </rPh>
    <rPh sb="39" eb="43">
      <t>トドウフケン</t>
    </rPh>
    <rPh sb="45" eb="47">
      <t>シンリョウ</t>
    </rPh>
    <rPh sb="47" eb="49">
      <t>レンケイ</t>
    </rPh>
    <rPh sb="49" eb="51">
      <t>キョテン</t>
    </rPh>
    <rPh sb="51" eb="53">
      <t>ビョウイン</t>
    </rPh>
    <rPh sb="56" eb="58">
      <t>ケンナイ</t>
    </rPh>
    <rPh sb="62" eb="64">
      <t>イリョウ</t>
    </rPh>
    <rPh sb="64" eb="66">
      <t>スイジュン</t>
    </rPh>
    <rPh sb="67" eb="69">
      <t>コウジョウ</t>
    </rPh>
    <rPh sb="70" eb="71">
      <t>キン</t>
    </rPh>
    <rPh sb="73" eb="74">
      <t>カ</t>
    </rPh>
    <rPh sb="75" eb="77">
      <t>スイシン</t>
    </rPh>
    <rPh sb="82" eb="84">
      <t>コウテキ</t>
    </rPh>
    <rPh sb="84" eb="86">
      <t>シメイ</t>
    </rPh>
    <rPh sb="87" eb="88">
      <t>ハ</t>
    </rPh>
    <rPh sb="93" eb="95">
      <t>ケンミン</t>
    </rPh>
    <rPh sb="96" eb="98">
      <t>ケンコウ</t>
    </rPh>
    <rPh sb="99" eb="101">
      <t>カクホ</t>
    </rPh>
    <rPh sb="101" eb="102">
      <t>オヨ</t>
    </rPh>
    <rPh sb="103" eb="105">
      <t>ゾウシン</t>
    </rPh>
    <rPh sb="107" eb="109">
      <t>ヤクワリ</t>
    </rPh>
    <rPh sb="110" eb="111">
      <t>ニナ</t>
    </rPh>
    <phoneticPr fontId="5"/>
  </si>
  <si>
    <t>　地方独立行政法人化初年度の平成28年度は、経常収支は黒字であるが、医業収支比率及び病床利用率が類似病院の平均を下回っていることから、医師の柔軟な採用など地方独立行政法人の特長を活かした取組により、入院患者の確保等、経営改善に努める必要がある。</t>
    <rPh sb="1" eb="3">
      <t>チホウ</t>
    </rPh>
    <rPh sb="3" eb="5">
      <t>ドクリツ</t>
    </rPh>
    <rPh sb="5" eb="7">
      <t>ギョウセイ</t>
    </rPh>
    <rPh sb="7" eb="10">
      <t>ホウジンカ</t>
    </rPh>
    <rPh sb="10" eb="13">
      <t>ショネンド</t>
    </rPh>
    <rPh sb="14" eb="16">
      <t>ヘイセイ</t>
    </rPh>
    <rPh sb="18" eb="20">
      <t>ネンド</t>
    </rPh>
    <rPh sb="22" eb="24">
      <t>ケイジョウ</t>
    </rPh>
    <rPh sb="24" eb="26">
      <t>シュウシ</t>
    </rPh>
    <rPh sb="27" eb="29">
      <t>クロジ</t>
    </rPh>
    <rPh sb="34" eb="36">
      <t>イギョウ</t>
    </rPh>
    <rPh sb="36" eb="38">
      <t>シュウシ</t>
    </rPh>
    <rPh sb="38" eb="40">
      <t>ヒリツ</t>
    </rPh>
    <rPh sb="40" eb="41">
      <t>オヨ</t>
    </rPh>
    <rPh sb="42" eb="44">
      <t>ビョウショウ</t>
    </rPh>
    <rPh sb="44" eb="47">
      <t>リヨウリツ</t>
    </rPh>
    <rPh sb="48" eb="50">
      <t>ルイジ</t>
    </rPh>
    <rPh sb="50" eb="52">
      <t>ビョウイン</t>
    </rPh>
    <rPh sb="53" eb="55">
      <t>ヘイキン</t>
    </rPh>
    <rPh sb="56" eb="58">
      <t>シタマワ</t>
    </rPh>
    <rPh sb="67" eb="69">
      <t>イシ</t>
    </rPh>
    <rPh sb="70" eb="72">
      <t>ジュウナン</t>
    </rPh>
    <rPh sb="73" eb="75">
      <t>サイヨウ</t>
    </rPh>
    <rPh sb="77" eb="79">
      <t>チホウ</t>
    </rPh>
    <rPh sb="79" eb="81">
      <t>ドクリツ</t>
    </rPh>
    <rPh sb="81" eb="83">
      <t>ギョウセイ</t>
    </rPh>
    <rPh sb="83" eb="85">
      <t>ホウジン</t>
    </rPh>
    <rPh sb="86" eb="88">
      <t>トクチョウ</t>
    </rPh>
    <rPh sb="89" eb="90">
      <t>イ</t>
    </rPh>
    <rPh sb="93" eb="95">
      <t>トリクミ</t>
    </rPh>
    <rPh sb="99" eb="101">
      <t>ニュウイン</t>
    </rPh>
    <rPh sb="101" eb="103">
      <t>カンジャ</t>
    </rPh>
    <rPh sb="104" eb="106">
      <t>カクホ</t>
    </rPh>
    <rPh sb="106" eb="107">
      <t>トウ</t>
    </rPh>
    <rPh sb="108" eb="110">
      <t>ケイエイ</t>
    </rPh>
    <rPh sb="110" eb="112">
      <t>カイゼン</t>
    </rPh>
    <rPh sb="113" eb="114">
      <t>ツト</t>
    </rPh>
    <rPh sb="116" eb="118">
      <t>ヒツヨウ</t>
    </rPh>
    <phoneticPr fontId="5"/>
  </si>
  <si>
    <r>
      <t>①経常収支比率、③累積欠損金比率
　経常収支比率は100%を上回っており、累積欠損金は発生していないため、経営の健全性が確保されている。
②医業収支比率、④病床利用率
　類似病院の平均を下回っているため、入院患者を確保し入院収益の増に努める必要がある。
⑤⑥患者１人１日あたり収益
　患者単価は、</t>
    </r>
    <r>
      <rPr>
        <sz val="11"/>
        <rFont val="ＭＳ ゴシック"/>
        <family val="3"/>
        <charset val="128"/>
      </rPr>
      <t>高額医薬品の使用量の増に伴い、</t>
    </r>
    <r>
      <rPr>
        <sz val="11"/>
        <color theme="1"/>
        <rFont val="ＭＳ ゴシック"/>
        <family val="3"/>
        <charset val="128"/>
      </rPr>
      <t>類似病院の平均を上回っている。</t>
    </r>
    <rPh sb="1" eb="3">
      <t>ケイジョウ</t>
    </rPh>
    <rPh sb="3" eb="5">
      <t>シュウシ</t>
    </rPh>
    <rPh sb="5" eb="7">
      <t>ヒリツ</t>
    </rPh>
    <rPh sb="18" eb="20">
      <t>ケイジョウ</t>
    </rPh>
    <rPh sb="20" eb="22">
      <t>シュウシ</t>
    </rPh>
    <rPh sb="22" eb="24">
      <t>ヒリツ</t>
    </rPh>
    <rPh sb="30" eb="32">
      <t>ウワマワ</t>
    </rPh>
    <rPh sb="37" eb="39">
      <t>ルイセキ</t>
    </rPh>
    <rPh sb="39" eb="42">
      <t>ケッソンキン</t>
    </rPh>
    <rPh sb="43" eb="45">
      <t>ハッセイ</t>
    </rPh>
    <rPh sb="53" eb="55">
      <t>ケイエイ</t>
    </rPh>
    <rPh sb="56" eb="59">
      <t>ケンゼンセイ</t>
    </rPh>
    <rPh sb="60" eb="62">
      <t>カクホ</t>
    </rPh>
    <rPh sb="71" eb="73">
      <t>イギョウ</t>
    </rPh>
    <rPh sb="73" eb="75">
      <t>シュウシ</t>
    </rPh>
    <rPh sb="75" eb="77">
      <t>ヒリツ</t>
    </rPh>
    <rPh sb="79" eb="81">
      <t>ビョウショウ</t>
    </rPh>
    <rPh sb="81" eb="84">
      <t>リヨウリツ</t>
    </rPh>
    <rPh sb="86" eb="88">
      <t>ルイジ</t>
    </rPh>
    <rPh sb="88" eb="90">
      <t>ビョウイン</t>
    </rPh>
    <rPh sb="91" eb="93">
      <t>ヘイキン</t>
    </rPh>
    <rPh sb="94" eb="96">
      <t>シタマワ</t>
    </rPh>
    <rPh sb="103" eb="105">
      <t>ニュウイン</t>
    </rPh>
    <rPh sb="105" eb="107">
      <t>カンジャ</t>
    </rPh>
    <rPh sb="108" eb="110">
      <t>カクホ</t>
    </rPh>
    <rPh sb="111" eb="113">
      <t>ニュウイン</t>
    </rPh>
    <rPh sb="113" eb="115">
      <t>シュウエキ</t>
    </rPh>
    <rPh sb="116" eb="117">
      <t>ゾウ</t>
    </rPh>
    <rPh sb="118" eb="119">
      <t>ツト</t>
    </rPh>
    <rPh sb="121" eb="123">
      <t>ヒツヨウ</t>
    </rPh>
    <rPh sb="131" eb="133">
      <t>カンジャ</t>
    </rPh>
    <rPh sb="133" eb="135">
      <t>ヒトリ</t>
    </rPh>
    <rPh sb="136" eb="137">
      <t>ニチ</t>
    </rPh>
    <rPh sb="140" eb="142">
      <t>シュウエキ</t>
    </rPh>
    <rPh sb="144" eb="146">
      <t>カンジャ</t>
    </rPh>
    <rPh sb="146" eb="148">
      <t>タンカ</t>
    </rPh>
    <rPh sb="150" eb="152">
      <t>コウガク</t>
    </rPh>
    <rPh sb="152" eb="155">
      <t>イヤクヒン</t>
    </rPh>
    <rPh sb="160" eb="161">
      <t>ゾウ</t>
    </rPh>
    <rPh sb="162" eb="163">
      <t>トモナ</t>
    </rPh>
    <rPh sb="165" eb="167">
      <t>ルイジ</t>
    </rPh>
    <rPh sb="167" eb="169">
      <t>ビョウイン</t>
    </rPh>
    <rPh sb="170" eb="172">
      <t>ヘイキン</t>
    </rPh>
    <rPh sb="173" eb="175">
      <t>ウワマワ</t>
    </rPh>
    <phoneticPr fontId="5"/>
  </si>
  <si>
    <r>
      <t>①有形固定資産減価償却率、②器械備品減価償却率
　平成28年度に地方独立行政法人化したため減価償却率は低水準にあるが、老朽化は進行しているため、定期的な設備等点検の結果に基づき計画的に更新を実施し、適切な維持管理に努めている。
③１床当たり有形固定資産
　</t>
    </r>
    <r>
      <rPr>
        <sz val="11"/>
        <rFont val="ＭＳ ゴシック"/>
        <family val="3"/>
        <charset val="128"/>
      </rPr>
      <t>建築年数の経過に伴い、</t>
    </r>
    <r>
      <rPr>
        <sz val="11"/>
        <color theme="1"/>
        <rFont val="ＭＳ ゴシック"/>
        <family val="3"/>
        <charset val="128"/>
      </rPr>
      <t>類似病院の平均を下回っている。</t>
    </r>
    <rPh sb="1" eb="3">
      <t>ユウケイ</t>
    </rPh>
    <rPh sb="3" eb="7">
      <t>コテイシサン</t>
    </rPh>
    <rPh sb="7" eb="9">
      <t>ゲンカ</t>
    </rPh>
    <rPh sb="9" eb="11">
      <t>ショウキャク</t>
    </rPh>
    <rPh sb="14" eb="16">
      <t>キカイ</t>
    </rPh>
    <rPh sb="16" eb="18">
      <t>ビヒン</t>
    </rPh>
    <rPh sb="25" eb="27">
      <t>ヘイセイ</t>
    </rPh>
    <rPh sb="29" eb="31">
      <t>ネンド</t>
    </rPh>
    <rPh sb="32" eb="34">
      <t>チホウ</t>
    </rPh>
    <rPh sb="34" eb="36">
      <t>ドクリツ</t>
    </rPh>
    <rPh sb="36" eb="38">
      <t>ギョウセイ</t>
    </rPh>
    <rPh sb="38" eb="41">
      <t>ホウジンカ</t>
    </rPh>
    <rPh sb="45" eb="47">
      <t>ゲンカ</t>
    </rPh>
    <rPh sb="47" eb="49">
      <t>ショウキャク</t>
    </rPh>
    <rPh sb="51" eb="54">
      <t>テイスイジュン</t>
    </rPh>
    <rPh sb="82" eb="84">
      <t>ケッカ</t>
    </rPh>
    <rPh sb="117" eb="118">
      <t>ユカ</t>
    </rPh>
    <rPh sb="118" eb="119">
      <t>ア</t>
    </rPh>
    <rPh sb="121" eb="123">
      <t>ユウケイ</t>
    </rPh>
    <rPh sb="123" eb="127">
      <t>コテイシサン</t>
    </rPh>
    <rPh sb="129" eb="131">
      <t>ケンチク</t>
    </rPh>
    <rPh sb="131" eb="133">
      <t>ネンスウ</t>
    </rPh>
    <rPh sb="134" eb="136">
      <t>ケイカ</t>
    </rPh>
    <rPh sb="137" eb="138">
      <t>トモナ</t>
    </rPh>
    <rPh sb="140" eb="142">
      <t>ルイジ</t>
    </rPh>
    <rPh sb="142" eb="144">
      <t>ビョウイン</t>
    </rPh>
    <rPh sb="145" eb="147">
      <t>ヘイキン</t>
    </rPh>
    <rPh sb="148" eb="15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</si>
</sst>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66.8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2277000"/>
        <c:axId val="1826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2277000"/>
        <c:axId val="182657752"/>
      </c:lineChart>
      <c:dateAx>
        <c:axId val="182277000"/>
        <c:scaling>
          <c:orientation val="minMax"/>
        </c:scaling>
        <c:delete val="1"/>
        <c:axPos val="b"/>
        <c:numFmt formatCode="ge" sourceLinked="1"/>
        <c:majorTickMark val="none"/>
        <c:minorTickMark val="none"/>
        <c:tickLblPos val="none"/>
        <c:crossAx val="182657752"/>
        <c:crosses val="autoZero"/>
        <c:auto val="1"/>
        <c:lblOffset val="100"/>
        <c:baseTimeUnit val="years"/>
      </c:dateAx>
      <c:valAx>
        <c:axId val="18265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27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2642440"/>
        <c:axId val="182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2642440"/>
        <c:axId val="182371968"/>
      </c:lineChart>
      <c:dateAx>
        <c:axId val="182642440"/>
        <c:scaling>
          <c:orientation val="minMax"/>
        </c:scaling>
        <c:delete val="1"/>
        <c:axPos val="b"/>
        <c:numFmt formatCode="ge" sourceLinked="1"/>
        <c:majorTickMark val="none"/>
        <c:minorTickMark val="none"/>
        <c:tickLblPos val="none"/>
        <c:crossAx val="182371968"/>
        <c:crosses val="autoZero"/>
        <c:auto val="1"/>
        <c:lblOffset val="100"/>
        <c:baseTimeUnit val="years"/>
      </c:dateAx>
      <c:valAx>
        <c:axId val="18237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64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76.2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411264"/>
        <c:axId val="1834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411264"/>
        <c:axId val="183411648"/>
      </c:lineChart>
      <c:dateAx>
        <c:axId val="183411264"/>
        <c:scaling>
          <c:orientation val="minMax"/>
        </c:scaling>
        <c:delete val="1"/>
        <c:axPos val="b"/>
        <c:numFmt formatCode="ge" sourceLinked="1"/>
        <c:majorTickMark val="none"/>
        <c:minorTickMark val="none"/>
        <c:tickLblPos val="none"/>
        <c:crossAx val="183411648"/>
        <c:crosses val="autoZero"/>
        <c:auto val="1"/>
        <c:lblOffset val="100"/>
        <c:baseTimeUnit val="years"/>
      </c:dateAx>
      <c:valAx>
        <c:axId val="1834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4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101.1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273856"/>
        <c:axId val="18353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273856"/>
        <c:axId val="183538312"/>
      </c:lineChart>
      <c:dateAx>
        <c:axId val="183273856"/>
        <c:scaling>
          <c:orientation val="minMax"/>
        </c:scaling>
        <c:delete val="1"/>
        <c:axPos val="b"/>
        <c:numFmt formatCode="ge" sourceLinked="1"/>
        <c:majorTickMark val="none"/>
        <c:minorTickMark val="none"/>
        <c:tickLblPos val="none"/>
        <c:crossAx val="183538312"/>
        <c:crosses val="autoZero"/>
        <c:auto val="1"/>
        <c:lblOffset val="100"/>
        <c:baseTimeUnit val="years"/>
      </c:dateAx>
      <c:valAx>
        <c:axId val="18353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27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13.4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7678768"/>
        <c:axId val="1121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7678768"/>
        <c:axId val="112178720"/>
      </c:lineChart>
      <c:dateAx>
        <c:axId val="227678768"/>
        <c:scaling>
          <c:orientation val="minMax"/>
        </c:scaling>
        <c:delete val="1"/>
        <c:axPos val="b"/>
        <c:numFmt formatCode="ge" sourceLinked="1"/>
        <c:majorTickMark val="none"/>
        <c:minorTickMark val="none"/>
        <c:tickLblPos val="none"/>
        <c:crossAx val="112178720"/>
        <c:crosses val="autoZero"/>
        <c:auto val="1"/>
        <c:lblOffset val="100"/>
        <c:baseTimeUnit val="years"/>
      </c:dateAx>
      <c:valAx>
        <c:axId val="11217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7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27.5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2181464"/>
        <c:axId val="1121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2181464"/>
        <c:axId val="112181856"/>
      </c:lineChart>
      <c:dateAx>
        <c:axId val="112181464"/>
        <c:scaling>
          <c:orientation val="minMax"/>
        </c:scaling>
        <c:delete val="1"/>
        <c:axPos val="b"/>
        <c:numFmt formatCode="ge" sourceLinked="1"/>
        <c:majorTickMark val="none"/>
        <c:minorTickMark val="none"/>
        <c:tickLblPos val="none"/>
        <c:crossAx val="112181856"/>
        <c:crosses val="autoZero"/>
        <c:auto val="1"/>
        <c:lblOffset val="100"/>
        <c:baseTimeUnit val="years"/>
      </c:dateAx>
      <c:valAx>
        <c:axId val="1121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8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31506863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2182640"/>
        <c:axId val="11218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2182640"/>
        <c:axId val="112183032"/>
      </c:lineChart>
      <c:dateAx>
        <c:axId val="112182640"/>
        <c:scaling>
          <c:orientation val="minMax"/>
        </c:scaling>
        <c:delete val="1"/>
        <c:axPos val="b"/>
        <c:numFmt formatCode="ge" sourceLinked="1"/>
        <c:majorTickMark val="none"/>
        <c:minorTickMark val="none"/>
        <c:tickLblPos val="none"/>
        <c:crossAx val="112183032"/>
        <c:crosses val="autoZero"/>
        <c:auto val="1"/>
        <c:lblOffset val="100"/>
        <c:baseTimeUnit val="years"/>
      </c:dateAx>
      <c:valAx>
        <c:axId val="112183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8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183816"/>
        <c:axId val="22785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183816"/>
        <c:axId val="227855112"/>
      </c:lineChart>
      <c:dateAx>
        <c:axId val="112183816"/>
        <c:scaling>
          <c:orientation val="minMax"/>
        </c:scaling>
        <c:delete val="1"/>
        <c:axPos val="b"/>
        <c:numFmt formatCode="ge" sourceLinked="1"/>
        <c:majorTickMark val="none"/>
        <c:minorTickMark val="none"/>
        <c:tickLblPos val="none"/>
        <c:crossAx val="227855112"/>
        <c:crosses val="autoZero"/>
        <c:auto val="1"/>
        <c:lblOffset val="100"/>
        <c:baseTimeUnit val="years"/>
      </c:dateAx>
      <c:valAx>
        <c:axId val="22785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8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40.799999999999997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855896"/>
        <c:axId val="2278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855896"/>
        <c:axId val="227856288"/>
      </c:lineChart>
      <c:dateAx>
        <c:axId val="227855896"/>
        <c:scaling>
          <c:orientation val="minMax"/>
        </c:scaling>
        <c:delete val="1"/>
        <c:axPos val="b"/>
        <c:numFmt formatCode="ge" sourceLinked="1"/>
        <c:majorTickMark val="none"/>
        <c:minorTickMark val="none"/>
        <c:tickLblPos val="none"/>
        <c:crossAx val="227856288"/>
        <c:crosses val="autoZero"/>
        <c:auto val="1"/>
        <c:lblOffset val="100"/>
        <c:baseTimeUnit val="years"/>
      </c:dateAx>
      <c:valAx>
        <c:axId val="22785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5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26443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181072"/>
        <c:axId val="1121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181072"/>
        <c:axId val="112180680"/>
      </c:lineChart>
      <c:dateAx>
        <c:axId val="112181072"/>
        <c:scaling>
          <c:orientation val="minMax"/>
        </c:scaling>
        <c:delete val="1"/>
        <c:axPos val="b"/>
        <c:numFmt formatCode="ge" sourceLinked="1"/>
        <c:majorTickMark val="none"/>
        <c:minorTickMark val="none"/>
        <c:tickLblPos val="none"/>
        <c:crossAx val="112180680"/>
        <c:crosses val="autoZero"/>
        <c:auto val="1"/>
        <c:lblOffset val="100"/>
        <c:baseTimeUnit val="years"/>
      </c:dateAx>
      <c:valAx>
        <c:axId val="112180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56483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2179896"/>
        <c:axId val="11217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2179896"/>
        <c:axId val="112179504"/>
      </c:lineChart>
      <c:dateAx>
        <c:axId val="112179896"/>
        <c:scaling>
          <c:orientation val="minMax"/>
        </c:scaling>
        <c:delete val="1"/>
        <c:axPos val="b"/>
        <c:numFmt formatCode="ge" sourceLinked="1"/>
        <c:majorTickMark val="none"/>
        <c:minorTickMark val="none"/>
        <c:tickLblPos val="none"/>
        <c:crossAx val="112179504"/>
        <c:crosses val="autoZero"/>
        <c:auto val="1"/>
        <c:lblOffset val="100"/>
        <c:baseTimeUnit val="years"/>
      </c:dateAx>
      <c:valAx>
        <c:axId val="11217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7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31" zoomScale="70" zoomScaleNormal="70"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栃木県地方独立行政法人栃木県立がんセンター　栃木県立がんセンター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291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I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が</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291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40068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291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291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101.1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76.2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66.8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56483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26443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40.799999999999997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13.4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f>データ!EG7</f>
        <v>27.5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31506863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97510</v>
      </c>
      <c r="D6" s="63">
        <f t="shared" si="2"/>
        <v>46</v>
      </c>
      <c r="E6" s="63">
        <f t="shared" si="2"/>
        <v>6</v>
      </c>
      <c r="F6" s="63">
        <f t="shared" si="2"/>
        <v>0</v>
      </c>
      <c r="G6" s="63">
        <f t="shared" si="2"/>
        <v>1</v>
      </c>
      <c r="H6" s="142" t="str">
        <f>IF(H8&lt;&gt;I8,H8,"")&amp;IF(I8&lt;&gt;J8,I8,"")&amp;"　"&amp;J8</f>
        <v>栃木県地方独立行政法人栃木県立がんセンター　栃木県立がんセンター</v>
      </c>
      <c r="I6" s="143"/>
      <c r="J6" s="144"/>
      <c r="K6" s="63" t="str">
        <f t="shared" si="2"/>
        <v>地方独立行政法人</v>
      </c>
      <c r="L6" s="63" t="str">
        <f t="shared" si="2"/>
        <v>病院事業</v>
      </c>
      <c r="M6" s="63" t="str">
        <f t="shared" si="2"/>
        <v>一般病院</v>
      </c>
      <c r="N6" s="63" t="str">
        <f>N8</f>
        <v>200床以上～300床未満</v>
      </c>
      <c r="O6" s="63"/>
      <c r="P6" s="63" t="str">
        <f>P8</f>
        <v>直営</v>
      </c>
      <c r="Q6" s="64">
        <f t="shared" ref="Q6:AG6" si="3">Q8</f>
        <v>31</v>
      </c>
      <c r="R6" s="63" t="str">
        <f t="shared" si="3"/>
        <v>対象</v>
      </c>
      <c r="S6" s="63" t="str">
        <f t="shared" si="3"/>
        <v>I ガ</v>
      </c>
      <c r="T6" s="63" t="str">
        <f t="shared" si="3"/>
        <v>が</v>
      </c>
      <c r="U6" s="64" t="str">
        <f>U8</f>
        <v>-</v>
      </c>
      <c r="V6" s="64">
        <f>V8</f>
        <v>40068</v>
      </c>
      <c r="W6" s="63" t="str">
        <f>W8</f>
        <v>非該当</v>
      </c>
      <c r="X6" s="63" t="str">
        <f t="shared" si="3"/>
        <v>７：１</v>
      </c>
      <c r="Y6" s="64">
        <f t="shared" si="3"/>
        <v>291</v>
      </c>
      <c r="Z6" s="64" t="str">
        <f t="shared" si="3"/>
        <v>-</v>
      </c>
      <c r="AA6" s="64" t="str">
        <f t="shared" si="3"/>
        <v>-</v>
      </c>
      <c r="AB6" s="64" t="str">
        <f t="shared" si="3"/>
        <v>-</v>
      </c>
      <c r="AC6" s="64" t="str">
        <f t="shared" si="3"/>
        <v>-</v>
      </c>
      <c r="AD6" s="64">
        <f t="shared" si="3"/>
        <v>291</v>
      </c>
      <c r="AE6" s="64">
        <f t="shared" si="3"/>
        <v>291</v>
      </c>
      <c r="AF6" s="64" t="str">
        <f t="shared" si="3"/>
        <v>-</v>
      </c>
      <c r="AG6" s="64">
        <f t="shared" si="3"/>
        <v>291</v>
      </c>
      <c r="AH6" s="65" t="e">
        <f>IF(AH8="-",NA(),AH8)</f>
        <v>#N/A</v>
      </c>
      <c r="AI6" s="65" t="e">
        <f t="shared" ref="AI6:AQ6" si="4">IF(AI8="-",NA(),AI8)</f>
        <v>#N/A</v>
      </c>
      <c r="AJ6" s="65" t="e">
        <f t="shared" si="4"/>
        <v>#N/A</v>
      </c>
      <c r="AK6" s="65" t="e">
        <f t="shared" si="4"/>
        <v>#N/A</v>
      </c>
      <c r="AL6" s="65">
        <f t="shared" si="4"/>
        <v>101.1</v>
      </c>
      <c r="AM6" s="65" t="e">
        <f t="shared" si="4"/>
        <v>#N/A</v>
      </c>
      <c r="AN6" s="65" t="e">
        <f t="shared" si="4"/>
        <v>#N/A</v>
      </c>
      <c r="AO6" s="65" t="e">
        <f t="shared" si="4"/>
        <v>#N/A</v>
      </c>
      <c r="AP6" s="65" t="e">
        <f t="shared" si="4"/>
        <v>#N/A</v>
      </c>
      <c r="AQ6" s="65">
        <f t="shared" si="4"/>
        <v>96.2</v>
      </c>
      <c r="AR6" s="65" t="str">
        <f>IF(AR8="-","【-】","【"&amp;SUBSTITUTE(TEXT(AR8,"#,##0.0"),"-","△")&amp;"】")</f>
        <v>【98.4】</v>
      </c>
      <c r="AS6" s="65" t="e">
        <f>IF(AS8="-",NA(),AS8)</f>
        <v>#N/A</v>
      </c>
      <c r="AT6" s="65" t="e">
        <f t="shared" ref="AT6:BB6" si="5">IF(AT8="-",NA(),AT8)</f>
        <v>#N/A</v>
      </c>
      <c r="AU6" s="65" t="e">
        <f t="shared" si="5"/>
        <v>#N/A</v>
      </c>
      <c r="AV6" s="65" t="e">
        <f t="shared" si="5"/>
        <v>#N/A</v>
      </c>
      <c r="AW6" s="65">
        <f t="shared" si="5"/>
        <v>76.2</v>
      </c>
      <c r="AX6" s="65" t="e">
        <f t="shared" si="5"/>
        <v>#N/A</v>
      </c>
      <c r="AY6" s="65" t="e">
        <f t="shared" si="5"/>
        <v>#N/A</v>
      </c>
      <c r="AZ6" s="65" t="e">
        <f t="shared" si="5"/>
        <v>#N/A</v>
      </c>
      <c r="BA6" s="65" t="e">
        <f t="shared" si="5"/>
        <v>#N/A</v>
      </c>
      <c r="BB6" s="65">
        <f t="shared" si="5"/>
        <v>85.7</v>
      </c>
      <c r="BC6" s="65" t="str">
        <f>IF(BC8="-","【-】","【"&amp;SUBSTITUTE(TEXT(BC8,"#,##0.0"),"-","△")&amp;"】")</f>
        <v>【89.5】</v>
      </c>
      <c r="BD6" s="65" t="e">
        <f>IF(BD8="-",NA(),BD8)</f>
        <v>#N/A</v>
      </c>
      <c r="BE6" s="65" t="e">
        <f t="shared" ref="BE6:BM6" si="6">IF(BE8="-",NA(),BE8)</f>
        <v>#N/A</v>
      </c>
      <c r="BF6" s="65" t="e">
        <f t="shared" si="6"/>
        <v>#N/A</v>
      </c>
      <c r="BG6" s="65" t="e">
        <f t="shared" si="6"/>
        <v>#N/A</v>
      </c>
      <c r="BH6" s="65" t="str">
        <f t="shared" si="6"/>
        <v>該当数値なし</v>
      </c>
      <c r="BI6" s="65" t="e">
        <f t="shared" si="6"/>
        <v>#N/A</v>
      </c>
      <c r="BJ6" s="65" t="e">
        <f t="shared" si="6"/>
        <v>#N/A</v>
      </c>
      <c r="BK6" s="65" t="e">
        <f t="shared" si="6"/>
        <v>#N/A</v>
      </c>
      <c r="BL6" s="65" t="e">
        <f t="shared" si="6"/>
        <v>#N/A</v>
      </c>
      <c r="BM6" s="65">
        <f t="shared" si="6"/>
        <v>84.7</v>
      </c>
      <c r="BN6" s="65" t="str">
        <f>IF(BN8="-","【-】","【"&amp;SUBSTITUTE(TEXT(BN8,"#,##0.0"),"-","△")&amp;"】")</f>
        <v>【63.6】</v>
      </c>
      <c r="BO6" s="65" t="e">
        <f>IF(BO8="-",NA(),BO8)</f>
        <v>#N/A</v>
      </c>
      <c r="BP6" s="65" t="e">
        <f t="shared" ref="BP6:BX6" si="7">IF(BP8="-",NA(),BP8)</f>
        <v>#N/A</v>
      </c>
      <c r="BQ6" s="65" t="e">
        <f t="shared" si="7"/>
        <v>#N/A</v>
      </c>
      <c r="BR6" s="65" t="e">
        <f t="shared" si="7"/>
        <v>#N/A</v>
      </c>
      <c r="BS6" s="65">
        <f t="shared" si="7"/>
        <v>66.8</v>
      </c>
      <c r="BT6" s="65" t="e">
        <f t="shared" si="7"/>
        <v>#N/A</v>
      </c>
      <c r="BU6" s="65" t="e">
        <f t="shared" si="7"/>
        <v>#N/A</v>
      </c>
      <c r="BV6" s="65" t="e">
        <f t="shared" si="7"/>
        <v>#N/A</v>
      </c>
      <c r="BW6" s="65" t="e">
        <f t="shared" si="7"/>
        <v>#N/A</v>
      </c>
      <c r="BX6" s="65">
        <f t="shared" si="7"/>
        <v>71.2</v>
      </c>
      <c r="BY6" s="65" t="str">
        <f>IF(BY8="-","【-】","【"&amp;SUBSTITUTE(TEXT(BY8,"#,##0.0"),"-","△")&amp;"】")</f>
        <v>【74.2】</v>
      </c>
      <c r="BZ6" s="66" t="e">
        <f>IF(BZ8="-",NA(),BZ8)</f>
        <v>#N/A</v>
      </c>
      <c r="CA6" s="66" t="e">
        <f t="shared" ref="CA6:CI6" si="8">IF(CA8="-",NA(),CA8)</f>
        <v>#N/A</v>
      </c>
      <c r="CB6" s="66" t="e">
        <f t="shared" si="8"/>
        <v>#N/A</v>
      </c>
      <c r="CC6" s="66" t="e">
        <f t="shared" si="8"/>
        <v>#N/A</v>
      </c>
      <c r="CD6" s="66">
        <f t="shared" si="8"/>
        <v>56483</v>
      </c>
      <c r="CE6" s="66" t="e">
        <f t="shared" si="8"/>
        <v>#N/A</v>
      </c>
      <c r="CF6" s="66" t="e">
        <f t="shared" si="8"/>
        <v>#N/A</v>
      </c>
      <c r="CG6" s="66" t="e">
        <f t="shared" si="8"/>
        <v>#N/A</v>
      </c>
      <c r="CH6" s="66" t="e">
        <f t="shared" si="8"/>
        <v>#N/A</v>
      </c>
      <c r="CI6" s="66">
        <f t="shared" si="8"/>
        <v>44825</v>
      </c>
      <c r="CJ6" s="65" t="str">
        <f>IF(CJ8="-","【-】","【"&amp;SUBSTITUTE(TEXT(CJ8,"#,##0"),"-","△")&amp;"】")</f>
        <v>【49,667】</v>
      </c>
      <c r="CK6" s="66" t="e">
        <f>IF(CK8="-",NA(),CK8)</f>
        <v>#N/A</v>
      </c>
      <c r="CL6" s="66" t="e">
        <f t="shared" ref="CL6:CT6" si="9">IF(CL8="-",NA(),CL8)</f>
        <v>#N/A</v>
      </c>
      <c r="CM6" s="66" t="e">
        <f t="shared" si="9"/>
        <v>#N/A</v>
      </c>
      <c r="CN6" s="66" t="e">
        <f t="shared" si="9"/>
        <v>#N/A</v>
      </c>
      <c r="CO6" s="66">
        <f t="shared" si="9"/>
        <v>26443</v>
      </c>
      <c r="CP6" s="66" t="e">
        <f t="shared" si="9"/>
        <v>#N/A</v>
      </c>
      <c r="CQ6" s="66" t="e">
        <f t="shared" si="9"/>
        <v>#N/A</v>
      </c>
      <c r="CR6" s="66" t="e">
        <f t="shared" si="9"/>
        <v>#N/A</v>
      </c>
      <c r="CS6" s="66" t="e">
        <f t="shared" si="9"/>
        <v>#N/A</v>
      </c>
      <c r="CT6" s="66">
        <f t="shared" si="9"/>
        <v>12023</v>
      </c>
      <c r="CU6" s="65" t="str">
        <f>IF(CU8="-","【-】","【"&amp;SUBSTITUTE(TEXT(CU8,"#,##0"),"-","△")&amp;"】")</f>
        <v>【13,758】</v>
      </c>
      <c r="CV6" s="65" t="e">
        <f>IF(CV8="-",NA(),CV8)</f>
        <v>#N/A</v>
      </c>
      <c r="CW6" s="65" t="e">
        <f t="shared" ref="CW6:DE6" si="10">IF(CW8="-",NA(),CW8)</f>
        <v>#N/A</v>
      </c>
      <c r="CX6" s="65" t="e">
        <f t="shared" si="10"/>
        <v>#N/A</v>
      </c>
      <c r="CY6" s="65" t="e">
        <f t="shared" si="10"/>
        <v>#N/A</v>
      </c>
      <c r="CZ6" s="65">
        <f t="shared" si="10"/>
        <v>40.799999999999997</v>
      </c>
      <c r="DA6" s="65" t="e">
        <f t="shared" si="10"/>
        <v>#N/A</v>
      </c>
      <c r="DB6" s="65" t="e">
        <f t="shared" si="10"/>
        <v>#N/A</v>
      </c>
      <c r="DC6" s="65" t="e">
        <f t="shared" si="10"/>
        <v>#N/A</v>
      </c>
      <c r="DD6" s="65" t="e">
        <f t="shared" si="10"/>
        <v>#N/A</v>
      </c>
      <c r="DE6" s="65">
        <f t="shared" si="10"/>
        <v>59.7</v>
      </c>
      <c r="DF6" s="65" t="str">
        <f>IF(DF8="-","【-】","【"&amp;SUBSTITUTE(TEXT(DF8,"#,##0.0"),"-","△")&amp;"】")</f>
        <v>【55.2】</v>
      </c>
      <c r="DG6" s="65" t="e">
        <f>IF(DG8="-",NA(),DG8)</f>
        <v>#N/A</v>
      </c>
      <c r="DH6" s="65" t="e">
        <f t="shared" ref="DH6:DP6" si="11">IF(DH8="-",NA(),DH8)</f>
        <v>#N/A</v>
      </c>
      <c r="DI6" s="65" t="e">
        <f t="shared" si="11"/>
        <v>#N/A</v>
      </c>
      <c r="DJ6" s="65" t="e">
        <f t="shared" si="11"/>
        <v>#N/A</v>
      </c>
      <c r="DK6" s="65">
        <f t="shared" si="11"/>
        <v>25.3</v>
      </c>
      <c r="DL6" s="65" t="e">
        <f t="shared" si="11"/>
        <v>#N/A</v>
      </c>
      <c r="DM6" s="65" t="e">
        <f t="shared" si="11"/>
        <v>#N/A</v>
      </c>
      <c r="DN6" s="65" t="e">
        <f t="shared" si="11"/>
        <v>#N/A</v>
      </c>
      <c r="DO6" s="65" t="e">
        <f t="shared" si="11"/>
        <v>#N/A</v>
      </c>
      <c r="DP6" s="65">
        <f t="shared" si="11"/>
        <v>20.9</v>
      </c>
      <c r="DQ6" s="65" t="str">
        <f>IF(DQ8="-","【-】","【"&amp;SUBSTITUTE(TEXT(DQ8,"#,##0.0"),"-","△")&amp;"】")</f>
        <v>【24.1】</v>
      </c>
      <c r="DR6" s="65" t="e">
        <f>IF(DR8="-",NA(),DR8)</f>
        <v>#N/A</v>
      </c>
      <c r="DS6" s="65" t="e">
        <f t="shared" ref="DS6:EA6" si="12">IF(DS8="-",NA(),DS8)</f>
        <v>#N/A</v>
      </c>
      <c r="DT6" s="65" t="e">
        <f t="shared" si="12"/>
        <v>#N/A</v>
      </c>
      <c r="DU6" s="65" t="e">
        <f t="shared" si="12"/>
        <v>#N/A</v>
      </c>
      <c r="DV6" s="65">
        <f t="shared" si="12"/>
        <v>13.4</v>
      </c>
      <c r="DW6" s="65" t="e">
        <f t="shared" si="12"/>
        <v>#N/A</v>
      </c>
      <c r="DX6" s="65" t="e">
        <f t="shared" si="12"/>
        <v>#N/A</v>
      </c>
      <c r="DY6" s="65" t="e">
        <f t="shared" si="12"/>
        <v>#N/A</v>
      </c>
      <c r="DZ6" s="65" t="e">
        <f t="shared" si="12"/>
        <v>#N/A</v>
      </c>
      <c r="EA6" s="65">
        <f t="shared" si="12"/>
        <v>44.7</v>
      </c>
      <c r="EB6" s="65" t="str">
        <f>IF(EB8="-","【-】","【"&amp;SUBSTITUTE(TEXT(EB8,"#,##0.0"),"-","△")&amp;"】")</f>
        <v>【50.7】</v>
      </c>
      <c r="EC6" s="65" t="e">
        <f>IF(EC8="-",NA(),EC8)</f>
        <v>#N/A</v>
      </c>
      <c r="ED6" s="65" t="e">
        <f t="shared" ref="ED6:EL6" si="13">IF(ED8="-",NA(),ED8)</f>
        <v>#N/A</v>
      </c>
      <c r="EE6" s="65" t="e">
        <f t="shared" si="13"/>
        <v>#N/A</v>
      </c>
      <c r="EF6" s="65" t="e">
        <f t="shared" si="13"/>
        <v>#N/A</v>
      </c>
      <c r="EG6" s="65">
        <f t="shared" si="13"/>
        <v>27.5</v>
      </c>
      <c r="EH6" s="65" t="e">
        <f t="shared" si="13"/>
        <v>#N/A</v>
      </c>
      <c r="EI6" s="65" t="e">
        <f t="shared" si="13"/>
        <v>#N/A</v>
      </c>
      <c r="EJ6" s="65" t="e">
        <f t="shared" si="13"/>
        <v>#N/A</v>
      </c>
      <c r="EK6" s="65" t="e">
        <f t="shared" si="13"/>
        <v>#N/A</v>
      </c>
      <c r="EL6" s="65">
        <f t="shared" si="13"/>
        <v>64.2</v>
      </c>
      <c r="EM6" s="65" t="str">
        <f>IF(EM8="-","【-】","【"&amp;SUBSTITUTE(TEXT(EM8,"#,##0.0"),"-","△")&amp;"】")</f>
        <v>【65.7】</v>
      </c>
      <c r="EN6" s="66" t="e">
        <f>IF(EN8="-",NA(),EN8)</f>
        <v>#N/A</v>
      </c>
      <c r="EO6" s="66" t="e">
        <f t="shared" ref="EO6:EW6" si="14">IF(EO8="-",NA(),EO8)</f>
        <v>#N/A</v>
      </c>
      <c r="EP6" s="66" t="e">
        <f t="shared" si="14"/>
        <v>#N/A</v>
      </c>
      <c r="EQ6" s="66" t="e">
        <f t="shared" si="14"/>
        <v>#N/A</v>
      </c>
      <c r="ER6" s="66">
        <f t="shared" si="14"/>
        <v>31506863</v>
      </c>
      <c r="ES6" s="66" t="e">
        <f t="shared" si="14"/>
        <v>#N/A</v>
      </c>
      <c r="ET6" s="66" t="e">
        <f t="shared" si="14"/>
        <v>#N/A</v>
      </c>
      <c r="EU6" s="66" t="e">
        <f t="shared" si="14"/>
        <v>#N/A</v>
      </c>
      <c r="EV6" s="66" t="e">
        <f t="shared" si="14"/>
        <v>#N/A</v>
      </c>
      <c r="EW6" s="66">
        <f t="shared" si="14"/>
        <v>41260555</v>
      </c>
      <c r="EX6" s="66" t="str">
        <f>IF(EX8="-","【-】","【"&amp;SUBSTITUTE(TEXT(EX8,"#,##0"),"-","△")&amp;"】")</f>
        <v>【44,050,160】</v>
      </c>
    </row>
    <row r="7" spans="1:154" s="67" customFormat="1">
      <c r="A7" s="48" t="s">
        <v>122</v>
      </c>
      <c r="B7" s="63">
        <f t="shared" ref="B7:AG7" si="15">B8</f>
        <v>2016</v>
      </c>
      <c r="C7" s="63">
        <f t="shared" si="15"/>
        <v>97510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31</v>
      </c>
      <c r="R7" s="63" t="str">
        <f t="shared" si="15"/>
        <v>対象</v>
      </c>
      <c r="S7" s="63" t="str">
        <f t="shared" si="15"/>
        <v>I ガ</v>
      </c>
      <c r="T7" s="63" t="str">
        <f t="shared" si="15"/>
        <v>が</v>
      </c>
      <c r="U7" s="64" t="str">
        <f>U8</f>
        <v>-</v>
      </c>
      <c r="V7" s="64">
        <f>V8</f>
        <v>40068</v>
      </c>
      <c r="W7" s="63" t="str">
        <f>W8</f>
        <v>非該当</v>
      </c>
      <c r="X7" s="63" t="str">
        <f t="shared" si="15"/>
        <v>７：１</v>
      </c>
      <c r="Y7" s="64">
        <f t="shared" si="15"/>
        <v>291</v>
      </c>
      <c r="Z7" s="64" t="str">
        <f t="shared" si="15"/>
        <v>-</v>
      </c>
      <c r="AA7" s="64" t="str">
        <f t="shared" si="15"/>
        <v>-</v>
      </c>
      <c r="AB7" s="64" t="str">
        <f t="shared" si="15"/>
        <v>-</v>
      </c>
      <c r="AC7" s="64" t="str">
        <f t="shared" si="15"/>
        <v>-</v>
      </c>
      <c r="AD7" s="64">
        <f t="shared" si="15"/>
        <v>291</v>
      </c>
      <c r="AE7" s="64">
        <f t="shared" si="15"/>
        <v>291</v>
      </c>
      <c r="AF7" s="64" t="str">
        <f t="shared" si="15"/>
        <v>-</v>
      </c>
      <c r="AG7" s="64">
        <f t="shared" si="15"/>
        <v>291</v>
      </c>
      <c r="AH7" s="65" t="str">
        <f>AH8</f>
        <v>-</v>
      </c>
      <c r="AI7" s="65" t="str">
        <f t="shared" ref="AI7:AQ7" si="16">AI8</f>
        <v>-</v>
      </c>
      <c r="AJ7" s="65" t="str">
        <f t="shared" si="16"/>
        <v>-</v>
      </c>
      <c r="AK7" s="65" t="str">
        <f t="shared" si="16"/>
        <v>-</v>
      </c>
      <c r="AL7" s="65">
        <f t="shared" si="16"/>
        <v>101.1</v>
      </c>
      <c r="AM7" s="65" t="str">
        <f t="shared" si="16"/>
        <v>-</v>
      </c>
      <c r="AN7" s="65" t="str">
        <f t="shared" si="16"/>
        <v>-</v>
      </c>
      <c r="AO7" s="65" t="str">
        <f t="shared" si="16"/>
        <v>-</v>
      </c>
      <c r="AP7" s="65" t="str">
        <f t="shared" si="16"/>
        <v>-</v>
      </c>
      <c r="AQ7" s="65">
        <f t="shared" si="16"/>
        <v>96.2</v>
      </c>
      <c r="AR7" s="65"/>
      <c r="AS7" s="65" t="str">
        <f>AS8</f>
        <v>-</v>
      </c>
      <c r="AT7" s="65" t="str">
        <f t="shared" ref="AT7:BB7" si="17">AT8</f>
        <v>-</v>
      </c>
      <c r="AU7" s="65" t="str">
        <f t="shared" si="17"/>
        <v>-</v>
      </c>
      <c r="AV7" s="65" t="str">
        <f t="shared" si="17"/>
        <v>-</v>
      </c>
      <c r="AW7" s="65">
        <f t="shared" si="17"/>
        <v>76.2</v>
      </c>
      <c r="AX7" s="65" t="str">
        <f t="shared" si="17"/>
        <v>-</v>
      </c>
      <c r="AY7" s="65" t="str">
        <f t="shared" si="17"/>
        <v>-</v>
      </c>
      <c r="AZ7" s="65" t="str">
        <f t="shared" si="17"/>
        <v>-</v>
      </c>
      <c r="BA7" s="65" t="str">
        <f t="shared" si="17"/>
        <v>-</v>
      </c>
      <c r="BB7" s="65">
        <f t="shared" si="17"/>
        <v>85.7</v>
      </c>
      <c r="BC7" s="65"/>
      <c r="BD7" s="65" t="str">
        <f>BD8</f>
        <v>-</v>
      </c>
      <c r="BE7" s="65" t="str">
        <f t="shared" ref="BE7:BM7" si="18">BE8</f>
        <v>-</v>
      </c>
      <c r="BF7" s="65" t="str">
        <f t="shared" si="18"/>
        <v>-</v>
      </c>
      <c r="BG7" s="65" t="str">
        <f t="shared" si="18"/>
        <v>-</v>
      </c>
      <c r="BH7" s="65" t="str">
        <f t="shared" si="18"/>
        <v>該当数値なし</v>
      </c>
      <c r="BI7" s="65" t="str">
        <f t="shared" si="18"/>
        <v>-</v>
      </c>
      <c r="BJ7" s="65" t="str">
        <f t="shared" si="18"/>
        <v>-</v>
      </c>
      <c r="BK7" s="65" t="str">
        <f t="shared" si="18"/>
        <v>-</v>
      </c>
      <c r="BL7" s="65" t="str">
        <f t="shared" si="18"/>
        <v>-</v>
      </c>
      <c r="BM7" s="65">
        <f t="shared" si="18"/>
        <v>84.7</v>
      </c>
      <c r="BN7" s="65"/>
      <c r="BO7" s="65" t="str">
        <f>BO8</f>
        <v>-</v>
      </c>
      <c r="BP7" s="65" t="str">
        <f t="shared" ref="BP7:BX7" si="19">BP8</f>
        <v>-</v>
      </c>
      <c r="BQ7" s="65" t="str">
        <f t="shared" si="19"/>
        <v>-</v>
      </c>
      <c r="BR7" s="65" t="str">
        <f t="shared" si="19"/>
        <v>-</v>
      </c>
      <c r="BS7" s="65">
        <f t="shared" si="19"/>
        <v>66.8</v>
      </c>
      <c r="BT7" s="65" t="str">
        <f t="shared" si="19"/>
        <v>-</v>
      </c>
      <c r="BU7" s="65" t="str">
        <f t="shared" si="19"/>
        <v>-</v>
      </c>
      <c r="BV7" s="65" t="str">
        <f t="shared" si="19"/>
        <v>-</v>
      </c>
      <c r="BW7" s="65" t="str">
        <f t="shared" si="19"/>
        <v>-</v>
      </c>
      <c r="BX7" s="65">
        <f t="shared" si="19"/>
        <v>71.2</v>
      </c>
      <c r="BY7" s="65"/>
      <c r="BZ7" s="66" t="str">
        <f>BZ8</f>
        <v>-</v>
      </c>
      <c r="CA7" s="66" t="str">
        <f t="shared" ref="CA7:CI7" si="20">CA8</f>
        <v>-</v>
      </c>
      <c r="CB7" s="66" t="str">
        <f t="shared" si="20"/>
        <v>-</v>
      </c>
      <c r="CC7" s="66" t="str">
        <f t="shared" si="20"/>
        <v>-</v>
      </c>
      <c r="CD7" s="66">
        <f t="shared" si="20"/>
        <v>56483</v>
      </c>
      <c r="CE7" s="66" t="str">
        <f t="shared" si="20"/>
        <v>-</v>
      </c>
      <c r="CF7" s="66" t="str">
        <f t="shared" si="20"/>
        <v>-</v>
      </c>
      <c r="CG7" s="66" t="str">
        <f t="shared" si="20"/>
        <v>-</v>
      </c>
      <c r="CH7" s="66" t="str">
        <f t="shared" si="20"/>
        <v>-</v>
      </c>
      <c r="CI7" s="66">
        <f t="shared" si="20"/>
        <v>44825</v>
      </c>
      <c r="CJ7" s="65"/>
      <c r="CK7" s="66" t="str">
        <f>CK8</f>
        <v>-</v>
      </c>
      <c r="CL7" s="66" t="str">
        <f t="shared" ref="CL7:CT7" si="21">CL8</f>
        <v>-</v>
      </c>
      <c r="CM7" s="66" t="str">
        <f t="shared" si="21"/>
        <v>-</v>
      </c>
      <c r="CN7" s="66" t="str">
        <f t="shared" si="21"/>
        <v>-</v>
      </c>
      <c r="CO7" s="66">
        <f t="shared" si="21"/>
        <v>26443</v>
      </c>
      <c r="CP7" s="66" t="str">
        <f t="shared" si="21"/>
        <v>-</v>
      </c>
      <c r="CQ7" s="66" t="str">
        <f t="shared" si="21"/>
        <v>-</v>
      </c>
      <c r="CR7" s="66" t="str">
        <f t="shared" si="21"/>
        <v>-</v>
      </c>
      <c r="CS7" s="66" t="str">
        <f t="shared" si="21"/>
        <v>-</v>
      </c>
      <c r="CT7" s="66">
        <f t="shared" si="21"/>
        <v>12023</v>
      </c>
      <c r="CU7" s="65"/>
      <c r="CV7" s="65" t="str">
        <f>CV8</f>
        <v>-</v>
      </c>
      <c r="CW7" s="65" t="str">
        <f t="shared" ref="CW7:DE7" si="22">CW8</f>
        <v>-</v>
      </c>
      <c r="CX7" s="65" t="str">
        <f t="shared" si="22"/>
        <v>-</v>
      </c>
      <c r="CY7" s="65" t="str">
        <f t="shared" si="22"/>
        <v>-</v>
      </c>
      <c r="CZ7" s="65">
        <f t="shared" si="22"/>
        <v>40.799999999999997</v>
      </c>
      <c r="DA7" s="65" t="str">
        <f t="shared" si="22"/>
        <v>-</v>
      </c>
      <c r="DB7" s="65" t="str">
        <f t="shared" si="22"/>
        <v>-</v>
      </c>
      <c r="DC7" s="65" t="str">
        <f t="shared" si="22"/>
        <v>-</v>
      </c>
      <c r="DD7" s="65" t="str">
        <f t="shared" si="22"/>
        <v>-</v>
      </c>
      <c r="DE7" s="65">
        <f t="shared" si="22"/>
        <v>59.7</v>
      </c>
      <c r="DF7" s="65"/>
      <c r="DG7" s="65" t="str">
        <f>DG8</f>
        <v>-</v>
      </c>
      <c r="DH7" s="65" t="str">
        <f t="shared" ref="DH7:DP7" si="23">DH8</f>
        <v>-</v>
      </c>
      <c r="DI7" s="65" t="str">
        <f t="shared" si="23"/>
        <v>-</v>
      </c>
      <c r="DJ7" s="65" t="str">
        <f t="shared" si="23"/>
        <v>-</v>
      </c>
      <c r="DK7" s="65">
        <f t="shared" si="23"/>
        <v>25.3</v>
      </c>
      <c r="DL7" s="65" t="str">
        <f t="shared" si="23"/>
        <v>-</v>
      </c>
      <c r="DM7" s="65" t="str">
        <f t="shared" si="23"/>
        <v>-</v>
      </c>
      <c r="DN7" s="65" t="str">
        <f t="shared" si="23"/>
        <v>-</v>
      </c>
      <c r="DO7" s="65" t="str">
        <f t="shared" si="23"/>
        <v>-</v>
      </c>
      <c r="DP7" s="65">
        <f t="shared" si="23"/>
        <v>20.9</v>
      </c>
      <c r="DQ7" s="65"/>
      <c r="DR7" s="65" t="str">
        <f>DR8</f>
        <v>-</v>
      </c>
      <c r="DS7" s="65" t="str">
        <f t="shared" ref="DS7:EA7" si="24">DS8</f>
        <v>-</v>
      </c>
      <c r="DT7" s="65" t="str">
        <f t="shared" si="24"/>
        <v>-</v>
      </c>
      <c r="DU7" s="65" t="str">
        <f t="shared" si="24"/>
        <v>-</v>
      </c>
      <c r="DV7" s="65">
        <f t="shared" si="24"/>
        <v>13.4</v>
      </c>
      <c r="DW7" s="65" t="str">
        <f t="shared" si="24"/>
        <v>-</v>
      </c>
      <c r="DX7" s="65" t="str">
        <f t="shared" si="24"/>
        <v>-</v>
      </c>
      <c r="DY7" s="65" t="str">
        <f t="shared" si="24"/>
        <v>-</v>
      </c>
      <c r="DZ7" s="65" t="str">
        <f t="shared" si="24"/>
        <v>-</v>
      </c>
      <c r="EA7" s="65">
        <f t="shared" si="24"/>
        <v>44.7</v>
      </c>
      <c r="EB7" s="65"/>
      <c r="EC7" s="65" t="str">
        <f>EC8</f>
        <v>-</v>
      </c>
      <c r="ED7" s="65" t="str">
        <f t="shared" ref="ED7:EL7" si="25">ED8</f>
        <v>-</v>
      </c>
      <c r="EE7" s="65" t="str">
        <f t="shared" si="25"/>
        <v>-</v>
      </c>
      <c r="EF7" s="65" t="str">
        <f t="shared" si="25"/>
        <v>-</v>
      </c>
      <c r="EG7" s="65">
        <f t="shared" si="25"/>
        <v>27.5</v>
      </c>
      <c r="EH7" s="65" t="str">
        <f t="shared" si="25"/>
        <v>-</v>
      </c>
      <c r="EI7" s="65" t="str">
        <f t="shared" si="25"/>
        <v>-</v>
      </c>
      <c r="EJ7" s="65" t="str">
        <f t="shared" si="25"/>
        <v>-</v>
      </c>
      <c r="EK7" s="65" t="str">
        <f t="shared" si="25"/>
        <v>-</v>
      </c>
      <c r="EL7" s="65">
        <f t="shared" si="25"/>
        <v>64.2</v>
      </c>
      <c r="EM7" s="65"/>
      <c r="EN7" s="66" t="str">
        <f>EN8</f>
        <v>-</v>
      </c>
      <c r="EO7" s="66" t="str">
        <f t="shared" ref="EO7:EW7" si="26">EO8</f>
        <v>-</v>
      </c>
      <c r="EP7" s="66" t="str">
        <f t="shared" si="26"/>
        <v>-</v>
      </c>
      <c r="EQ7" s="66" t="str">
        <f t="shared" si="26"/>
        <v>-</v>
      </c>
      <c r="ER7" s="66">
        <f t="shared" si="26"/>
        <v>31506863</v>
      </c>
      <c r="ES7" s="66" t="str">
        <f t="shared" si="26"/>
        <v>-</v>
      </c>
      <c r="ET7" s="66" t="str">
        <f t="shared" si="26"/>
        <v>-</v>
      </c>
      <c r="EU7" s="66" t="str">
        <f t="shared" si="26"/>
        <v>-</v>
      </c>
      <c r="EV7" s="66" t="str">
        <f t="shared" si="26"/>
        <v>-</v>
      </c>
      <c r="EW7" s="66">
        <f t="shared" si="26"/>
        <v>41260555</v>
      </c>
      <c r="EX7" s="66"/>
    </row>
    <row r="8" spans="1:154" s="67" customFormat="1">
      <c r="A8" s="48"/>
      <c r="B8" s="68">
        <v>2016</v>
      </c>
      <c r="C8" s="68">
        <v>97510</v>
      </c>
      <c r="D8" s="68">
        <v>46</v>
      </c>
      <c r="E8" s="68">
        <v>6</v>
      </c>
      <c r="F8" s="68">
        <v>0</v>
      </c>
      <c r="G8" s="68">
        <v>1</v>
      </c>
      <c r="H8" s="68" t="s">
        <v>123</v>
      </c>
      <c r="I8" s="68" t="s">
        <v>124</v>
      </c>
      <c r="J8" s="68" t="s">
        <v>125</v>
      </c>
      <c r="K8" s="68" t="s">
        <v>126</v>
      </c>
      <c r="L8" s="68" t="s">
        <v>127</v>
      </c>
      <c r="M8" s="68" t="s">
        <v>128</v>
      </c>
      <c r="N8" s="68" t="s">
        <v>129</v>
      </c>
      <c r="O8" s="68"/>
      <c r="P8" s="68" t="s">
        <v>130</v>
      </c>
      <c r="Q8" s="69">
        <v>31</v>
      </c>
      <c r="R8" s="68" t="s">
        <v>131</v>
      </c>
      <c r="S8" s="68" t="s">
        <v>132</v>
      </c>
      <c r="T8" s="68" t="s">
        <v>133</v>
      </c>
      <c r="U8" s="69" t="s">
        <v>134</v>
      </c>
      <c r="V8" s="69">
        <v>40068</v>
      </c>
      <c r="W8" s="68" t="s">
        <v>135</v>
      </c>
      <c r="X8" s="70" t="s">
        <v>136</v>
      </c>
      <c r="Y8" s="69">
        <v>291</v>
      </c>
      <c r="Z8" s="69" t="s">
        <v>134</v>
      </c>
      <c r="AA8" s="69" t="s">
        <v>134</v>
      </c>
      <c r="AB8" s="69" t="s">
        <v>134</v>
      </c>
      <c r="AC8" s="69" t="s">
        <v>134</v>
      </c>
      <c r="AD8" s="69">
        <v>291</v>
      </c>
      <c r="AE8" s="69">
        <v>291</v>
      </c>
      <c r="AF8" s="69" t="s">
        <v>134</v>
      </c>
      <c r="AG8" s="69">
        <v>291</v>
      </c>
      <c r="AH8" s="71" t="s">
        <v>134</v>
      </c>
      <c r="AI8" s="71" t="s">
        <v>134</v>
      </c>
      <c r="AJ8" s="71" t="s">
        <v>134</v>
      </c>
      <c r="AK8" s="71" t="s">
        <v>134</v>
      </c>
      <c r="AL8" s="71">
        <v>101.1</v>
      </c>
      <c r="AM8" s="71" t="s">
        <v>134</v>
      </c>
      <c r="AN8" s="71" t="s">
        <v>134</v>
      </c>
      <c r="AO8" s="71" t="s">
        <v>134</v>
      </c>
      <c r="AP8" s="71" t="s">
        <v>134</v>
      </c>
      <c r="AQ8" s="71">
        <v>96.2</v>
      </c>
      <c r="AR8" s="71">
        <v>98.4</v>
      </c>
      <c r="AS8" s="71" t="s">
        <v>134</v>
      </c>
      <c r="AT8" s="71" t="s">
        <v>134</v>
      </c>
      <c r="AU8" s="71" t="s">
        <v>134</v>
      </c>
      <c r="AV8" s="71" t="s">
        <v>134</v>
      </c>
      <c r="AW8" s="71">
        <v>76.2</v>
      </c>
      <c r="AX8" s="71" t="s">
        <v>134</v>
      </c>
      <c r="AY8" s="71" t="s">
        <v>134</v>
      </c>
      <c r="AZ8" s="71" t="s">
        <v>134</v>
      </c>
      <c r="BA8" s="71" t="s">
        <v>134</v>
      </c>
      <c r="BB8" s="71">
        <v>85.7</v>
      </c>
      <c r="BC8" s="71">
        <v>89.5</v>
      </c>
      <c r="BD8" s="72" t="s">
        <v>134</v>
      </c>
      <c r="BE8" s="72" t="s">
        <v>134</v>
      </c>
      <c r="BF8" s="72" t="s">
        <v>134</v>
      </c>
      <c r="BG8" s="72" t="s">
        <v>134</v>
      </c>
      <c r="BH8" s="72" t="s">
        <v>137</v>
      </c>
      <c r="BI8" s="72" t="s">
        <v>134</v>
      </c>
      <c r="BJ8" s="72" t="s">
        <v>134</v>
      </c>
      <c r="BK8" s="72" t="s">
        <v>134</v>
      </c>
      <c r="BL8" s="72" t="s">
        <v>134</v>
      </c>
      <c r="BM8" s="72">
        <v>84.7</v>
      </c>
      <c r="BN8" s="72">
        <v>63.6</v>
      </c>
      <c r="BO8" s="71" t="s">
        <v>134</v>
      </c>
      <c r="BP8" s="71" t="s">
        <v>134</v>
      </c>
      <c r="BQ8" s="71" t="s">
        <v>134</v>
      </c>
      <c r="BR8" s="71" t="s">
        <v>134</v>
      </c>
      <c r="BS8" s="71">
        <v>66.8</v>
      </c>
      <c r="BT8" s="71" t="s">
        <v>134</v>
      </c>
      <c r="BU8" s="71" t="s">
        <v>134</v>
      </c>
      <c r="BV8" s="71" t="s">
        <v>134</v>
      </c>
      <c r="BW8" s="71" t="s">
        <v>134</v>
      </c>
      <c r="BX8" s="71">
        <v>71.2</v>
      </c>
      <c r="BY8" s="71">
        <v>74.2</v>
      </c>
      <c r="BZ8" s="72" t="s">
        <v>134</v>
      </c>
      <c r="CA8" s="72" t="s">
        <v>134</v>
      </c>
      <c r="CB8" s="72" t="s">
        <v>134</v>
      </c>
      <c r="CC8" s="72" t="s">
        <v>134</v>
      </c>
      <c r="CD8" s="72">
        <v>56483</v>
      </c>
      <c r="CE8" s="72" t="s">
        <v>134</v>
      </c>
      <c r="CF8" s="72" t="s">
        <v>134</v>
      </c>
      <c r="CG8" s="72" t="s">
        <v>134</v>
      </c>
      <c r="CH8" s="72" t="s">
        <v>134</v>
      </c>
      <c r="CI8" s="72">
        <v>44825</v>
      </c>
      <c r="CJ8" s="71">
        <v>49667</v>
      </c>
      <c r="CK8" s="72" t="s">
        <v>134</v>
      </c>
      <c r="CL8" s="72" t="s">
        <v>134</v>
      </c>
      <c r="CM8" s="72" t="s">
        <v>134</v>
      </c>
      <c r="CN8" s="72" t="s">
        <v>134</v>
      </c>
      <c r="CO8" s="72">
        <v>26443</v>
      </c>
      <c r="CP8" s="72" t="s">
        <v>134</v>
      </c>
      <c r="CQ8" s="72" t="s">
        <v>134</v>
      </c>
      <c r="CR8" s="72" t="s">
        <v>134</v>
      </c>
      <c r="CS8" s="72" t="s">
        <v>134</v>
      </c>
      <c r="CT8" s="72">
        <v>12023</v>
      </c>
      <c r="CU8" s="71">
        <v>13758</v>
      </c>
      <c r="CV8" s="72" t="s">
        <v>134</v>
      </c>
      <c r="CW8" s="72" t="s">
        <v>134</v>
      </c>
      <c r="CX8" s="72" t="s">
        <v>134</v>
      </c>
      <c r="CY8" s="72" t="s">
        <v>134</v>
      </c>
      <c r="CZ8" s="72">
        <v>40.799999999999997</v>
      </c>
      <c r="DA8" s="72" t="s">
        <v>134</v>
      </c>
      <c r="DB8" s="72" t="s">
        <v>134</v>
      </c>
      <c r="DC8" s="72" t="s">
        <v>134</v>
      </c>
      <c r="DD8" s="72" t="s">
        <v>134</v>
      </c>
      <c r="DE8" s="72">
        <v>59.7</v>
      </c>
      <c r="DF8" s="72">
        <v>55.2</v>
      </c>
      <c r="DG8" s="72" t="s">
        <v>134</v>
      </c>
      <c r="DH8" s="72" t="s">
        <v>134</v>
      </c>
      <c r="DI8" s="72" t="s">
        <v>134</v>
      </c>
      <c r="DJ8" s="72" t="s">
        <v>134</v>
      </c>
      <c r="DK8" s="72">
        <v>25.3</v>
      </c>
      <c r="DL8" s="72" t="s">
        <v>134</v>
      </c>
      <c r="DM8" s="72" t="s">
        <v>134</v>
      </c>
      <c r="DN8" s="72" t="s">
        <v>134</v>
      </c>
      <c r="DO8" s="72" t="s">
        <v>134</v>
      </c>
      <c r="DP8" s="72">
        <v>20.9</v>
      </c>
      <c r="DQ8" s="72">
        <v>24.1</v>
      </c>
      <c r="DR8" s="71" t="s">
        <v>134</v>
      </c>
      <c r="DS8" s="71" t="s">
        <v>134</v>
      </c>
      <c r="DT8" s="71" t="s">
        <v>134</v>
      </c>
      <c r="DU8" s="71" t="s">
        <v>134</v>
      </c>
      <c r="DV8" s="71">
        <v>13.4</v>
      </c>
      <c r="DW8" s="71" t="s">
        <v>134</v>
      </c>
      <c r="DX8" s="71" t="s">
        <v>134</v>
      </c>
      <c r="DY8" s="71" t="s">
        <v>134</v>
      </c>
      <c r="DZ8" s="71" t="s">
        <v>134</v>
      </c>
      <c r="EA8" s="71">
        <v>44.7</v>
      </c>
      <c r="EB8" s="71">
        <v>50.7</v>
      </c>
      <c r="EC8" s="71" t="s">
        <v>134</v>
      </c>
      <c r="ED8" s="71" t="s">
        <v>134</v>
      </c>
      <c r="EE8" s="71" t="s">
        <v>134</v>
      </c>
      <c r="EF8" s="71" t="s">
        <v>134</v>
      </c>
      <c r="EG8" s="71">
        <v>27.5</v>
      </c>
      <c r="EH8" s="71" t="s">
        <v>134</v>
      </c>
      <c r="EI8" s="71" t="s">
        <v>134</v>
      </c>
      <c r="EJ8" s="71" t="s">
        <v>134</v>
      </c>
      <c r="EK8" s="71" t="s">
        <v>134</v>
      </c>
      <c r="EL8" s="71">
        <v>64.2</v>
      </c>
      <c r="EM8" s="71">
        <v>65.7</v>
      </c>
      <c r="EN8" s="72" t="s">
        <v>134</v>
      </c>
      <c r="EO8" s="72" t="s">
        <v>134</v>
      </c>
      <c r="EP8" s="72" t="s">
        <v>134</v>
      </c>
      <c r="EQ8" s="72" t="s">
        <v>134</v>
      </c>
      <c r="ER8" s="72">
        <v>31506863</v>
      </c>
      <c r="ES8" s="72" t="s">
        <v>134</v>
      </c>
      <c r="ET8" s="72" t="s">
        <v>134</v>
      </c>
      <c r="EU8" s="72" t="s">
        <v>134</v>
      </c>
      <c r="EV8" s="72" t="s">
        <v>134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2018-10-03T03:09:26Z</cp:lastPrinted>
  <dcterms:created xsi:type="dcterms:W3CDTF">2018-06-14T04:19:59Z</dcterms:created>
  <dcterms:modified xsi:type="dcterms:W3CDTF">2018-10-03T03:11:38Z</dcterms:modified>
  <cp:category/>
</cp:coreProperties>
</file>