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2千葉○\"/>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V6" i="5"/>
  <c r="U6" i="5"/>
  <c r="T6" i="5"/>
  <c r="S6" i="5"/>
  <c r="R6" i="5"/>
  <c r="CN10" i="4" s="1"/>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JW10" i="4"/>
  <c r="ID10" i="4"/>
  <c r="FZ10" i="4"/>
  <c r="EG10" i="4"/>
  <c r="AU10" i="4"/>
  <c r="B10" i="4"/>
  <c r="LP8" i="4"/>
  <c r="ID8" i="4"/>
  <c r="AU8" i="4"/>
  <c r="B8" i="4"/>
  <c r="HM78" i="4" l="1"/>
  <c r="FL54" i="4"/>
  <c r="FL32" i="4"/>
  <c r="CS78" i="4"/>
  <c r="BX54" i="4"/>
  <c r="BX32" i="4"/>
  <c r="MN32" i="4"/>
  <c r="MN54" i="4"/>
  <c r="MH78" i="4"/>
  <c r="IZ54" i="4"/>
  <c r="IZ32" i="4"/>
  <c r="C11" i="5"/>
  <c r="D11" i="5"/>
  <c r="E11" i="5"/>
  <c r="B11" i="5"/>
  <c r="AN78" i="4" l="1"/>
  <c r="AE54" i="4"/>
  <c r="AE32" i="4"/>
  <c r="KU54" i="4"/>
  <c r="KU32" i="4"/>
  <c r="KC78" i="4"/>
  <c r="HG54" i="4"/>
  <c r="HG32" i="4"/>
  <c r="FH78" i="4"/>
  <c r="DS54" i="4"/>
  <c r="DS32" i="4"/>
  <c r="EO78" i="4"/>
  <c r="DD54" i="4"/>
  <c r="DD32" i="4"/>
  <c r="P54" i="4"/>
  <c r="KF54" i="4"/>
  <c r="U78" i="4"/>
  <c r="P32" i="4"/>
  <c r="JJ78" i="4"/>
  <c r="GR54" i="4"/>
  <c r="GR32" i="4"/>
  <c r="KF32" i="4"/>
  <c r="LO78" i="4"/>
  <c r="IK54" i="4"/>
  <c r="IK32" i="4"/>
  <c r="GT78" i="4"/>
  <c r="BI32" i="4"/>
  <c r="EW54" i="4"/>
  <c r="EW32" i="4"/>
  <c r="BZ78" i="4"/>
  <c r="LY54" i="4"/>
  <c r="LY32" i="4"/>
  <c r="BI54" i="4"/>
  <c r="LJ54" i="4"/>
  <c r="LJ32" i="4"/>
  <c r="HV54" i="4"/>
  <c r="HV32" i="4"/>
  <c r="EH54" i="4"/>
  <c r="KV78" i="4"/>
  <c r="GA78" i="4"/>
  <c r="EH32" i="4"/>
  <c r="BG78" i="4"/>
  <c r="AT54" i="4"/>
  <c r="AT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<sst xmlns="http://schemas.openxmlformats.org/spreadsheetml/2006/main" count="293" uniqueCount="148">
  <si>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</si>
  <si>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</si>
  <si>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</si>
  <si>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</si>
  <si>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</si>
  <si>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</si>
  <si>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</si>
  <si>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</si>
  <si>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</si>
  <si>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</si>
  <si>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</si>
  <si>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</si>
  <si>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</si>
  <si>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</si>
  <si>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</si>
  <si>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</si>
  <si>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</si>
  <si>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</si>
  <si>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</si>
  <si>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</si>
  <si>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</si>
  <si>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</si>
  <si>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</si>
  <si>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</si>
  <si>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</si>
  <si>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</si>
  <si>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</si>
  <si>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</si>
  <si>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</si>
  <si>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</si>
  <si>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</si>
  <si>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</si>
  <si>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</si>
  <si>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</si>
  <si>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</si>
  <si>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</si>
  <si>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</si>
  <si>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</si>
  <si>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</si>
  <si>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</si>
  <si>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</si>
  <si>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</si>
  <si>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</si>
  <si>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</si>
  <si>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</si>
  <si>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</si>
  <si>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</si>
  <si>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</si>
  <si>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</si>
  <si>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</si>
  <si>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</si>
  <si>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</si>
  <si>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</si>
  <si>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</si>
  <si>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</si>
  <si>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</si>
  <si>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</si>
  <si>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</si>
  <si>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</si>
  <si>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</si>
  <si>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</si>
  <si>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</si>
  <si>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</si>
  <si>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</si>
  <si>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</si>
  <si>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</si>
  <si>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</si>
  <si>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</si>
  <si>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</si>
  <si>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</si>
  <si>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</si>
  <si>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</si>
  <si>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</si>
  <si>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</si>
  <si>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</si>
  <si>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</si>
  <si>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</si>
  <si>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</si>
  <si>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</si>
  <si>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</si>
  <si>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</si>
  <si>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</si>
  <si>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</si>
  <si>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</si>
  <si>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</si>
  <si>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</si>
  <si>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</si>
  <si>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</si>
  <si>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</si>
  <si>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</si>
  <si>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</si>
  <si>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</si>
  <si>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</si>
  <si>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</si>
  <si>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</si>
  <si>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</si>
  <si>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</si>
  <si>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</si>
  <si>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</si>
  <si>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</si>
  <si>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</si>
  <si>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</si>
  <si>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</si>
  <si>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</si>
  <si>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</si>
  <si>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</si>
  <si>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</si>
  <si>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</si>
  <si>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</si>
  <si>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</si>
  <si>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</si>
  <si>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</si>
  <si>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</si>
  <si>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</si>
  <si>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</si>
  <si>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</si>
  <si>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</si>
  <si>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</si>
  <si>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</si>
  <si>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</si>
  <si>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</si>
  <si>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</si>
  <si>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</si>
  <si>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</si>
  <si>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がんセンター</t>
  </si>
  <si>
    <t>条例全部</t>
  </si>
  <si>
    <t>病院事業</t>
  </si>
  <si>
    <t>一般病院</t>
  </si>
  <si>
    <t>300床以上～400床未満</t>
  </si>
  <si>
    <t>直営</t>
  </si>
  <si>
    <t>対象</t>
  </si>
  <si>
    <t>I ガ</t>
  </si>
  <si>
    <t>救 臨</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</si>
  <si>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</si>
  <si>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</si>
  <si>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</si>
  <si>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</si>
  <si>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</si>
  <si>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</si>
  <si>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</si>
  <si>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</si>
  <si>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</si>
  <si>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</si>
  <si>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</si>
  <si>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①有形固定資産減価償却率及び②機械備品減価償却率は上昇傾向にあり、施設を含む固定資産の老朽化が進んでいる。また、がん専門病院であることから高度医療機器を多く導入しているが、その影響により、③１床当たり有形固定資産は平均よりも高い傾向にある。</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26" eb="28">
      <t>ジョウショウ</t>
    </rPh>
    <rPh sb="28" eb="30">
      <t>ケイコウ</t>
    </rPh>
    <rPh sb="34" eb="36">
      <t>シセツ</t>
    </rPh>
    <rPh sb="37" eb="38">
      <t>フク</t>
    </rPh>
    <rPh sb="39" eb="41">
      <t>コテイ</t>
    </rPh>
    <rPh sb="41" eb="43">
      <t>シサン</t>
    </rPh>
    <rPh sb="44" eb="47">
      <t>ロウキュウカ</t>
    </rPh>
    <rPh sb="48" eb="49">
      <t>スス</t>
    </rPh>
    <rPh sb="59" eb="61">
      <t>センモン</t>
    </rPh>
    <rPh sb="61" eb="63">
      <t>ビョウイン</t>
    </rPh>
    <rPh sb="70" eb="72">
      <t>コウド</t>
    </rPh>
    <rPh sb="72" eb="74">
      <t>イリョウ</t>
    </rPh>
    <rPh sb="74" eb="76">
      <t>キキ</t>
    </rPh>
    <rPh sb="77" eb="78">
      <t>オオ</t>
    </rPh>
    <rPh sb="79" eb="81">
      <t>ドウニュウ</t>
    </rPh>
    <rPh sb="89" eb="91">
      <t>エイキョウ</t>
    </rPh>
    <phoneticPr fontId="5"/>
  </si>
  <si>
    <t>　千葉県がんセンターは、施設の老朽化が進んでいることや高齢化による患者需要増が見込まれることから、本棟の建て替え及びそれに伴う医療機器の更新を計画している。しかし、一方で年延患者数の減少により収支が悪化しており、厳しい経営状況にある。
　こうした状況を踏まえ、千葉県がんセンターは「千葉県立病院新改革プラン」に掲げた取り組みを着実に実施するとともに、医療の質の向上に向けて安全管理体制の強化を図ること等により、患者数の回復と収支の改善を目指している。</t>
    <rPh sb="1" eb="4">
      <t>チバケン</t>
    </rPh>
    <rPh sb="12" eb="14">
      <t>シセツ</t>
    </rPh>
    <rPh sb="15" eb="18">
      <t>ロウキュウカ</t>
    </rPh>
    <rPh sb="19" eb="20">
      <t>スス</t>
    </rPh>
    <rPh sb="33" eb="35">
      <t>カンジャ</t>
    </rPh>
    <rPh sb="35" eb="38">
      <t>ジュヨウゾウ</t>
    </rPh>
    <rPh sb="39" eb="41">
      <t>ミコ</t>
    </rPh>
    <rPh sb="49" eb="51">
      <t>ホントウ</t>
    </rPh>
    <rPh sb="52" eb="53">
      <t>タ</t>
    </rPh>
    <rPh sb="54" eb="55">
      <t>カ</t>
    </rPh>
    <rPh sb="56" eb="57">
      <t>オヨ</t>
    </rPh>
    <rPh sb="61" eb="62">
      <t>トモナ</t>
    </rPh>
    <rPh sb="63" eb="65">
      <t>イリョウ</t>
    </rPh>
    <rPh sb="65" eb="67">
      <t>キキ</t>
    </rPh>
    <rPh sb="68" eb="70">
      <t>コウシン</t>
    </rPh>
    <rPh sb="71" eb="73">
      <t>ケイカク</t>
    </rPh>
    <rPh sb="82" eb="84">
      <t>イッポウ</t>
    </rPh>
    <rPh sb="85" eb="86">
      <t>ネン</t>
    </rPh>
    <rPh sb="86" eb="87">
      <t>ノ</t>
    </rPh>
    <rPh sb="87" eb="90">
      <t>カンジャスウ</t>
    </rPh>
    <rPh sb="91" eb="93">
      <t>ゲンショウ</t>
    </rPh>
    <rPh sb="96" eb="98">
      <t>シュウシ</t>
    </rPh>
    <rPh sb="99" eb="101">
      <t>アッカ</t>
    </rPh>
    <rPh sb="106" eb="107">
      <t>キビ</t>
    </rPh>
    <rPh sb="109" eb="111">
      <t>ケイエイ</t>
    </rPh>
    <rPh sb="111" eb="113">
      <t>ジョウキョウ</t>
    </rPh>
    <rPh sb="123" eb="125">
      <t>ジョウキョウ</t>
    </rPh>
    <rPh sb="126" eb="127">
      <t>フ</t>
    </rPh>
    <rPh sb="130" eb="133">
      <t>チバケン</t>
    </rPh>
    <rPh sb="155" eb="156">
      <t>カカ</t>
    </rPh>
    <rPh sb="158" eb="159">
      <t>ト</t>
    </rPh>
    <rPh sb="160" eb="161">
      <t>ク</t>
    </rPh>
    <rPh sb="163" eb="165">
      <t>チャクジツ</t>
    </rPh>
    <rPh sb="166" eb="168">
      <t>ジッシ</t>
    </rPh>
    <rPh sb="200" eb="201">
      <t>ナド</t>
    </rPh>
    <rPh sb="205" eb="208">
      <t>カンジャスウ</t>
    </rPh>
    <rPh sb="209" eb="211">
      <t>カイフク</t>
    </rPh>
    <rPh sb="218" eb="220">
      <t>メザ</t>
    </rPh>
    <phoneticPr fontId="5"/>
  </si>
  <si>
    <t>　千葉県がんセンターは、千葉県のがん領域における高度専門的な医療拠点である。大学病院や地域の中核病院等と役割分担しながら、圏域では対応できない医療の最後の砦としての役割を担うとともに、千葉県全域を対象とし、高度専門的見地から地域医療を支援している。</t>
    <phoneticPr fontId="5"/>
  </si>
  <si>
    <t>　H26、H27に明らかになった医療事故の影響により、入院・外来ともに年延患者数が大幅に減少したため、経営の健全性・効率性に関する各種指標は悪化した。
　なお、⑥外来患者１人１日当たり収益と⑧材料費対医業収益比率に関しては、オプジーボといった高額医薬品の使用増により増加傾向にある。</t>
    <rPh sb="9" eb="10">
      <t>アキ</t>
    </rPh>
    <rPh sb="16" eb="18">
      <t>イリョウ</t>
    </rPh>
    <rPh sb="18" eb="20">
      <t>ジコ</t>
    </rPh>
    <rPh sb="21" eb="23">
      <t>エイキョウ</t>
    </rPh>
    <rPh sb="27" eb="29">
      <t>ニュウイン</t>
    </rPh>
    <rPh sb="30" eb="32">
      <t>ガイライ</t>
    </rPh>
    <rPh sb="35" eb="36">
      <t>ネン</t>
    </rPh>
    <rPh sb="36" eb="37">
      <t>ノ</t>
    </rPh>
    <rPh sb="37" eb="40">
      <t>カンジャスウ</t>
    </rPh>
    <rPh sb="41" eb="43">
      <t>オオハバ</t>
    </rPh>
    <rPh sb="44" eb="46">
      <t>ゲンショウ</t>
    </rPh>
    <rPh sb="51" eb="53">
      <t>ケイエイ</t>
    </rPh>
    <rPh sb="54" eb="57">
      <t>ケンゼンセイ</t>
    </rPh>
    <rPh sb="58" eb="61">
      <t>コウリツセイ</t>
    </rPh>
    <rPh sb="62" eb="63">
      <t>カン</t>
    </rPh>
    <rPh sb="65" eb="67">
      <t>カクシュ</t>
    </rPh>
    <rPh sb="67" eb="69">
      <t>シヒョウ</t>
    </rPh>
    <rPh sb="70" eb="72">
      <t>アッカ</t>
    </rPh>
    <rPh sb="81" eb="83">
      <t>ガイライ</t>
    </rPh>
    <rPh sb="83" eb="85">
      <t>カンジャ</t>
    </rPh>
    <rPh sb="86" eb="87">
      <t>ニン</t>
    </rPh>
    <rPh sb="88" eb="89">
      <t>ニチ</t>
    </rPh>
    <rPh sb="89" eb="90">
      <t>ア</t>
    </rPh>
    <rPh sb="92" eb="94">
      <t>シュウエキ</t>
    </rPh>
    <rPh sb="96" eb="98">
      <t>ザイリョウ</t>
    </rPh>
    <rPh sb="98" eb="99">
      <t>ヒ</t>
    </rPh>
    <rPh sb="99" eb="100">
      <t>タイ</t>
    </rPh>
    <rPh sb="100" eb="102">
      <t>イギョウ</t>
    </rPh>
    <rPh sb="102" eb="104">
      <t>シュウエキ</t>
    </rPh>
    <rPh sb="104" eb="106">
      <t>ヒリツ</t>
    </rPh>
    <rPh sb="107" eb="108">
      <t>カン</t>
    </rPh>
    <rPh sb="121" eb="123">
      <t>コウガク</t>
    </rPh>
    <rPh sb="123" eb="126">
      <t>イヤクヒン</t>
    </rPh>
    <rPh sb="127" eb="129">
      <t>シヨウ</t>
    </rPh>
    <rPh sb="129" eb="130">
      <t>ゾウ</t>
    </rPh>
    <rPh sb="133" eb="135">
      <t>ゾウカ</t>
    </rPh>
    <rPh sb="135" eb="13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</si>
</sst>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4"/>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3" fillId="0" borderId="0">
      <alignment vertical="center"/>
    </xf>
    <xf numFmtId="0" fontId="17" fillId="0" borderId="0"/>
    <xf numFmtId="0" fontId="20" fillId="0" borderId="0"/>
    <xf numFmtId="0" fontId="21" fillId="0" borderId="0">
      <alignment vertical="center"/>
    </xf>
    <xf numFmtId="0" fontId="12" fillId="0" borderId="0">
      <alignment vertical="center"/>
    </xf>
    <xf numFmtId="0" fontId="17" fillId="0" borderId="0"/>
    <xf numFmtId="0" fontId="1" fillId="0" borderId="0">
      <alignment vertical="center"/>
    </xf>
    <xf numFmtId="0" fontId="20" fillId="0" borderId="0"/>
    <xf numFmtId="0" fontId="22" fillId="0" borderId="0">
      <alignment vertical="center"/>
    </xf>
    <xf numFmtId="0" fontId="23" fillId="0" borderId="0"/>
  </cellStyleXfs>
  <cellXfs count="14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3"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4" fillId="0" borderId="0" xfId="1" applyNumberFormat="1" applyFont="1" applyBorder="1" applyAlignment="1">
      <alignment vertical="center" shrinkToFit="1"/>
    </xf>
    <xf numFmtId="38" fontId="9" fillId="0" borderId="0" xfId="2" applyFont="1" applyBorder="1" applyAlignment="1">
      <alignment vertical="center"/>
    </xf>
    <xf numFmtId="0" fontId="14" fillId="0" borderId="0" xfId="1" applyFont="1" applyBorder="1" applyAlignment="1">
      <alignment vertical="center" shrinkToFit="1"/>
    </xf>
    <xf numFmtId="180"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0" fontId="15" fillId="0" borderId="0" xfId="1" applyFont="1" applyFill="1" applyBorder="1" applyAlignment="1">
      <alignment vertical="center"/>
    </xf>
    <xf numFmtId="0" fontId="16" fillId="0" borderId="0" xfId="1" applyFont="1">
      <alignment vertical="center"/>
    </xf>
    <xf numFmtId="0" fontId="2" fillId="0" borderId="0" xfId="1" applyFont="1" applyProtection="1">
      <alignment vertical="center"/>
      <protection hidden="1"/>
    </xf>
    <xf numFmtId="0" fontId="17" fillId="0" borderId="0" xfId="1" applyFont="1">
      <alignment vertical="center"/>
    </xf>
    <xf numFmtId="0" fontId="18"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0" fillId="0" borderId="8" xfId="1" applyFont="1" applyBorder="1" applyAlignment="1" applyProtection="1">
      <alignment horizontal="left" vertical="top" wrapText="1"/>
      <protection locked="0"/>
    </xf>
    <xf numFmtId="0" fontId="20" fillId="0" borderId="0" xfId="1" applyFont="1" applyBorder="1" applyAlignment="1" applyProtection="1">
      <alignment horizontal="left" vertical="top" wrapText="1"/>
      <protection locked="0"/>
    </xf>
    <xf numFmtId="0" fontId="20" fillId="0" borderId="9" xfId="1" applyFont="1" applyBorder="1" applyAlignment="1" applyProtection="1">
      <alignment horizontal="left" vertical="top" wrapText="1"/>
      <protection locked="0"/>
    </xf>
    <xf numFmtId="0" fontId="20" fillId="0" borderId="10" xfId="1" applyFont="1" applyBorder="1" applyAlignment="1" applyProtection="1">
      <alignment horizontal="left" vertical="top" wrapText="1"/>
      <protection locked="0"/>
    </xf>
    <xf numFmtId="0" fontId="20" fillId="0" borderId="1" xfId="1" applyFont="1" applyBorder="1" applyAlignment="1" applyProtection="1">
      <alignment horizontal="left" vertical="top" wrapText="1"/>
      <protection locked="0"/>
    </xf>
    <xf numFmtId="0" fontId="20"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5" fillId="0" borderId="0" xfId="1" applyFont="1" applyFill="1" applyBorder="1" applyAlignment="1">
      <alignment horizontal="center" vertical="center"/>
    </xf>
    <xf numFmtId="0" fontId="25" fillId="0" borderId="5" xfId="1" applyFont="1" applyBorder="1" applyAlignment="1">
      <alignment horizontal="left" vertical="center" shrinkToFit="1"/>
    </xf>
    <xf numFmtId="0" fontId="25" fillId="0" borderId="6" xfId="1" applyFont="1" applyBorder="1" applyAlignment="1">
      <alignment horizontal="left" vertical="center" shrinkToFit="1"/>
    </xf>
    <xf numFmtId="0" fontId="25" fillId="0" borderId="7" xfId="1" applyFont="1" applyBorder="1" applyAlignment="1">
      <alignment horizontal="left" vertical="center" shrinkToFit="1"/>
    </xf>
    <xf numFmtId="0" fontId="25" fillId="0" borderId="8" xfId="1" applyFont="1" applyBorder="1" applyAlignment="1">
      <alignment horizontal="left" vertical="center" shrinkToFit="1"/>
    </xf>
    <xf numFmtId="0" fontId="25" fillId="0" borderId="0" xfId="1" applyFont="1" applyBorder="1" applyAlignment="1">
      <alignment horizontal="left" vertical="center" shrinkToFit="1"/>
    </xf>
    <xf numFmtId="0" fontId="25"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24" fillId="0" borderId="0" xfId="1" applyFont="1" applyBorder="1" applyAlignment="1">
      <alignment horizontal="left" shrinkToFit="1"/>
    </xf>
    <xf numFmtId="0" fontId="24"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0" fillId="0" borderId="5" xfId="1" applyFont="1" applyBorder="1" applyAlignment="1" applyProtection="1">
      <alignment horizontal="left" vertical="top" wrapText="1"/>
      <protection locked="0"/>
    </xf>
    <xf numFmtId="0" fontId="20" fillId="0" borderId="6" xfId="1" applyFont="1" applyBorder="1" applyAlignment="1" applyProtection="1">
      <alignment horizontal="left" vertical="top" wrapText="1"/>
      <protection locked="0"/>
    </xf>
    <xf numFmtId="0" fontId="20"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83.5</c:v>
                </c:pt>
                <c:pt idx="1">
                  <c:v>81.599999999999994</c:v>
                </c:pt>
                <c:pt idx="2">
                  <c:v>78.400000000000006</c:v>
                </c:pt>
                <c:pt idx="3">
                  <c:v>73</c:v>
                </c:pt>
                <c:pt idx="4">
                  <c:v>70.5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4193120"/>
        <c:axId val="42606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4193120"/>
        <c:axId val="426061808"/>
      </c:lineChart>
      <c:dateAx>
        <c:axId val="224193120"/>
        <c:scaling>
          <c:orientation val="minMax"/>
        </c:scaling>
        <c:delete val="1"/>
        <c:axPos val="b"/>
        <c:numFmt formatCode="ge" sourceLinked="1"/>
        <c:majorTickMark val="none"/>
        <c:minorTickMark val="none"/>
        <c:tickLblPos val="none"/>
        <c:crossAx val="426061808"/>
        <c:crosses val="autoZero"/>
        <c:auto val="1"/>
        <c:lblOffset val="100"/>
        <c:baseTimeUnit val="years"/>
      </c:dateAx>
      <c:valAx>
        <c:axId val="42606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31532</c:v>
                </c:pt>
                <c:pt idx="1">
                  <c:v>32097</c:v>
                </c:pt>
                <c:pt idx="2">
                  <c:v>31600</c:v>
                </c:pt>
                <c:pt idx="3">
                  <c:v>31068</c:v>
                </c:pt>
                <c:pt idx="4">
                  <c:v>34043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6564528"/>
        <c:axId val="42656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6564528"/>
        <c:axId val="426564920"/>
      </c:lineChart>
      <c:dateAx>
        <c:axId val="426564528"/>
        <c:scaling>
          <c:orientation val="minMax"/>
        </c:scaling>
        <c:delete val="1"/>
        <c:axPos val="b"/>
        <c:numFmt formatCode="ge" sourceLinked="1"/>
        <c:majorTickMark val="none"/>
        <c:minorTickMark val="none"/>
        <c:tickLblPos val="none"/>
        <c:crossAx val="426564920"/>
        <c:crosses val="autoZero"/>
        <c:auto val="1"/>
        <c:lblOffset val="100"/>
        <c:baseTimeUnit val="years"/>
      </c:dateAx>
      <c:valAx>
        <c:axId val="426564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656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61768</c:v>
                </c:pt>
                <c:pt idx="1">
                  <c:v>65104</c:v>
                </c:pt>
                <c:pt idx="2">
                  <c:v>63202</c:v>
                </c:pt>
                <c:pt idx="3">
                  <c:v>61267</c:v>
                </c:pt>
                <c:pt idx="4">
                  <c:v>61374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6565704"/>
        <c:axId val="42669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6565704"/>
        <c:axId val="426696648"/>
      </c:lineChart>
      <c:dateAx>
        <c:axId val="426565704"/>
        <c:scaling>
          <c:orientation val="minMax"/>
        </c:scaling>
        <c:delete val="1"/>
        <c:axPos val="b"/>
        <c:numFmt formatCode="ge" sourceLinked="1"/>
        <c:majorTickMark val="none"/>
        <c:minorTickMark val="none"/>
        <c:tickLblPos val="none"/>
        <c:crossAx val="426696648"/>
        <c:crosses val="autoZero"/>
        <c:auto val="1"/>
        <c:lblOffset val="100"/>
        <c:baseTimeUnit val="years"/>
      </c:dateAx>
      <c:valAx>
        <c:axId val="426696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656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6062592"/>
        <c:axId val="42606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6062592"/>
        <c:axId val="426062984"/>
      </c:lineChart>
      <c:dateAx>
        <c:axId val="426062592"/>
        <c:scaling>
          <c:orientation val="minMax"/>
        </c:scaling>
        <c:delete val="1"/>
        <c:axPos val="b"/>
        <c:numFmt formatCode="ge" sourceLinked="1"/>
        <c:majorTickMark val="none"/>
        <c:minorTickMark val="none"/>
        <c:tickLblPos val="none"/>
        <c:crossAx val="426062984"/>
        <c:crosses val="autoZero"/>
        <c:auto val="1"/>
        <c:lblOffset val="100"/>
        <c:baseTimeUnit val="years"/>
      </c:dateAx>
      <c:valAx>
        <c:axId val="42606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06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94.5</c:v>
                </c:pt>
                <c:pt idx="1">
                  <c:v>95.4</c:v>
                </c:pt>
                <c:pt idx="2">
                  <c:v>85.9</c:v>
                </c:pt>
                <c:pt idx="3">
                  <c:v>81.3</c:v>
                </c:pt>
                <c:pt idx="4">
                  <c:v>77.2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6063768"/>
        <c:axId val="4260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6063768"/>
        <c:axId val="426064160"/>
      </c:lineChart>
      <c:dateAx>
        <c:axId val="426063768"/>
        <c:scaling>
          <c:orientation val="minMax"/>
        </c:scaling>
        <c:delete val="1"/>
        <c:axPos val="b"/>
        <c:numFmt formatCode="ge" sourceLinked="1"/>
        <c:majorTickMark val="none"/>
        <c:minorTickMark val="none"/>
        <c:tickLblPos val="none"/>
        <c:crossAx val="426064160"/>
        <c:crosses val="autoZero"/>
        <c:auto val="1"/>
        <c:lblOffset val="100"/>
        <c:baseTimeUnit val="years"/>
      </c:dateAx>
      <c:valAx>
        <c:axId val="42606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06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110.6</c:v>
                </c:pt>
                <c:pt idx="1">
                  <c:v>112.7</c:v>
                </c:pt>
                <c:pt idx="2">
                  <c:v>102</c:v>
                </c:pt>
                <c:pt idx="3">
                  <c:v>98</c:v>
                </c:pt>
                <c:pt idx="4">
                  <c:v>93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6064944"/>
        <c:axId val="42606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6064944"/>
        <c:axId val="426065336"/>
      </c:lineChart>
      <c:dateAx>
        <c:axId val="426064944"/>
        <c:scaling>
          <c:orientation val="minMax"/>
        </c:scaling>
        <c:delete val="1"/>
        <c:axPos val="b"/>
        <c:numFmt formatCode="ge" sourceLinked="1"/>
        <c:majorTickMark val="none"/>
        <c:minorTickMark val="none"/>
        <c:tickLblPos val="none"/>
        <c:crossAx val="426065336"/>
        <c:crosses val="autoZero"/>
        <c:auto val="1"/>
        <c:lblOffset val="100"/>
        <c:baseTimeUnit val="years"/>
      </c:dateAx>
      <c:valAx>
        <c:axId val="426065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606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63.5</c:v>
                </c:pt>
                <c:pt idx="1">
                  <c:v>61.4</c:v>
                </c:pt>
                <c:pt idx="2">
                  <c:v>65.7</c:v>
                </c:pt>
                <c:pt idx="3">
                  <c:v>66.900000000000006</c:v>
                </c:pt>
                <c:pt idx="4">
                  <c:v>69.099999999999994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6421152"/>
        <c:axId val="42642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6421152"/>
        <c:axId val="426421544"/>
      </c:lineChart>
      <c:dateAx>
        <c:axId val="426421152"/>
        <c:scaling>
          <c:orientation val="minMax"/>
        </c:scaling>
        <c:delete val="1"/>
        <c:axPos val="b"/>
        <c:numFmt formatCode="ge" sourceLinked="1"/>
        <c:majorTickMark val="none"/>
        <c:minorTickMark val="none"/>
        <c:tickLblPos val="none"/>
        <c:crossAx val="426421544"/>
        <c:crosses val="autoZero"/>
        <c:auto val="1"/>
        <c:lblOffset val="100"/>
        <c:baseTimeUnit val="years"/>
      </c:dateAx>
      <c:valAx>
        <c:axId val="42642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42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64.7</c:v>
                </c:pt>
                <c:pt idx="1">
                  <c:v>59.1</c:v>
                </c:pt>
                <c:pt idx="2">
                  <c:v>67.3</c:v>
                </c:pt>
                <c:pt idx="3">
                  <c:v>67.599999999999994</c:v>
                </c:pt>
                <c:pt idx="4">
                  <c:v>70.7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6422720"/>
        <c:axId val="4265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6422720"/>
        <c:axId val="426562176"/>
      </c:lineChart>
      <c:dateAx>
        <c:axId val="426422720"/>
        <c:scaling>
          <c:orientation val="minMax"/>
        </c:scaling>
        <c:delete val="1"/>
        <c:axPos val="b"/>
        <c:numFmt formatCode="ge" sourceLinked="1"/>
        <c:majorTickMark val="none"/>
        <c:minorTickMark val="none"/>
        <c:tickLblPos val="none"/>
        <c:crossAx val="426562176"/>
        <c:crosses val="autoZero"/>
        <c:auto val="1"/>
        <c:lblOffset val="100"/>
        <c:baseTimeUnit val="years"/>
      </c:dateAx>
      <c:valAx>
        <c:axId val="42656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42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55950493</c:v>
                </c:pt>
                <c:pt idx="1">
                  <c:v>57227279</c:v>
                </c:pt>
                <c:pt idx="2">
                  <c:v>55765261</c:v>
                </c:pt>
                <c:pt idx="3">
                  <c:v>56823683</c:v>
                </c:pt>
                <c:pt idx="4">
                  <c:v>56823812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26562960"/>
        <c:axId val="42656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26562960"/>
        <c:axId val="426563352"/>
      </c:lineChart>
      <c:dateAx>
        <c:axId val="426562960"/>
        <c:scaling>
          <c:orientation val="minMax"/>
        </c:scaling>
        <c:delete val="1"/>
        <c:axPos val="b"/>
        <c:numFmt formatCode="ge" sourceLinked="1"/>
        <c:majorTickMark val="none"/>
        <c:minorTickMark val="none"/>
        <c:tickLblPos val="none"/>
        <c:crossAx val="426563352"/>
        <c:crosses val="autoZero"/>
        <c:auto val="1"/>
        <c:lblOffset val="100"/>
        <c:baseTimeUnit val="years"/>
      </c:dateAx>
      <c:valAx>
        <c:axId val="426563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656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34.799999999999997</c:v>
                </c:pt>
                <c:pt idx="1">
                  <c:v>34.9</c:v>
                </c:pt>
                <c:pt idx="2">
                  <c:v>35.299999999999997</c:v>
                </c:pt>
                <c:pt idx="3">
                  <c:v>35.299999999999997</c:v>
                </c:pt>
                <c:pt idx="4">
                  <c:v>38.1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6420760"/>
        <c:axId val="42642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6420760"/>
        <c:axId val="426420368"/>
      </c:lineChart>
      <c:dateAx>
        <c:axId val="426420760"/>
        <c:scaling>
          <c:orientation val="minMax"/>
        </c:scaling>
        <c:delete val="1"/>
        <c:axPos val="b"/>
        <c:numFmt formatCode="ge" sourceLinked="1"/>
        <c:majorTickMark val="none"/>
        <c:minorTickMark val="none"/>
        <c:tickLblPos val="none"/>
        <c:crossAx val="426420368"/>
        <c:crosses val="autoZero"/>
        <c:auto val="1"/>
        <c:lblOffset val="100"/>
        <c:baseTimeUnit val="years"/>
      </c:dateAx>
      <c:valAx>
        <c:axId val="42642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420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49.3</c:v>
                </c:pt>
                <c:pt idx="1">
                  <c:v>47.8</c:v>
                </c:pt>
                <c:pt idx="2">
                  <c:v>56.7</c:v>
                </c:pt>
                <c:pt idx="3">
                  <c:v>61.7</c:v>
                </c:pt>
                <c:pt idx="4">
                  <c:v>65.2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6422328"/>
        <c:axId val="4264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6422328"/>
        <c:axId val="426419584"/>
      </c:lineChart>
      <c:dateAx>
        <c:axId val="426422328"/>
        <c:scaling>
          <c:orientation val="minMax"/>
        </c:scaling>
        <c:delete val="1"/>
        <c:axPos val="b"/>
        <c:numFmt formatCode="ge" sourceLinked="1"/>
        <c:majorTickMark val="none"/>
        <c:minorTickMark val="none"/>
        <c:tickLblPos val="none"/>
        <c:crossAx val="426419584"/>
        <c:crosses val="autoZero"/>
        <c:auto val="1"/>
        <c:lblOffset val="100"/>
        <c:baseTimeUnit val="years"/>
      </c:dateAx>
      <c:valAx>
        <c:axId val="42641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42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J16" sqref="NJ16:NX2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8" t="str">
        <f>データ!H6</f>
        <v>千葉県　がんセンター</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4"/>
      <c r="NJ7" s="7" t="s">
        <v>9</v>
      </c>
      <c r="NK7" s="8"/>
      <c r="NL7" s="8"/>
      <c r="NM7" s="8"/>
      <c r="NN7" s="8"/>
      <c r="NO7" s="8"/>
      <c r="NP7" s="8"/>
      <c r="NQ7" s="8"/>
      <c r="NR7" s="8"/>
      <c r="NS7" s="8"/>
      <c r="NT7" s="8"/>
      <c r="NU7" s="8"/>
      <c r="NV7" s="8"/>
      <c r="NW7" s="9"/>
      <c r="NX7" s="4"/>
    </row>
    <row r="8" spans="1:388" ht="18.75" customHeight="1">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300床以上～400床未満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34" t="s">
        <v>143</v>
      </c>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6"/>
      <c r="ID8" s="113">
        <f>データ!Y6</f>
        <v>341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2" t="s">
        <v>10</v>
      </c>
      <c r="NK8" s="133"/>
      <c r="NL8" s="10" t="s">
        <v>11</v>
      </c>
      <c r="NM8" s="11"/>
      <c r="NN8" s="11"/>
      <c r="NO8" s="11"/>
      <c r="NP8" s="11"/>
      <c r="NQ8" s="11"/>
      <c r="NR8" s="11"/>
      <c r="NS8" s="11"/>
      <c r="NT8" s="11"/>
      <c r="NU8" s="11"/>
      <c r="NV8" s="11"/>
      <c r="NW8" s="12"/>
      <c r="NX8" s="4"/>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4"/>
      <c r="NJ9" s="130" t="s">
        <v>20</v>
      </c>
      <c r="NK9" s="131"/>
      <c r="NL9" s="13" t="s">
        <v>21</v>
      </c>
      <c r="NM9" s="14"/>
      <c r="NN9" s="14"/>
      <c r="NO9" s="14"/>
      <c r="NP9" s="14"/>
      <c r="NQ9" s="14"/>
      <c r="NR9" s="14"/>
      <c r="NS9" s="14"/>
      <c r="NT9" s="14"/>
      <c r="NU9" s="15"/>
      <c r="NV9" s="15"/>
      <c r="NW9" s="16"/>
      <c r="NX9" s="4"/>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3">
        <f>データ!Q6</f>
        <v>25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2" t="str">
        <f>データ!R6</f>
        <v>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I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341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5" t="s">
        <v>22</v>
      </c>
      <c r="NK10" s="126"/>
      <c r="NL10" s="17" t="s">
        <v>23</v>
      </c>
      <c r="NM10" s="18"/>
      <c r="NN10" s="18"/>
      <c r="NO10" s="18"/>
      <c r="NP10" s="18"/>
      <c r="NQ10" s="18"/>
      <c r="NR10" s="18"/>
      <c r="NS10" s="18"/>
      <c r="NT10" s="18"/>
      <c r="NU10" s="18"/>
      <c r="NV10" s="18"/>
      <c r="NW10" s="19"/>
      <c r="NX10" s="4"/>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ID11" s="127" t="s">
        <v>28</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29</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30</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20"/>
      <c r="NJ11" s="4"/>
      <c r="NK11" s="4"/>
      <c r="NL11" s="4"/>
      <c r="NM11" s="4"/>
      <c r="NN11" s="4"/>
      <c r="NO11" s="4"/>
      <c r="NP11" s="4"/>
      <c r="NQ11" s="4"/>
      <c r="NR11" s="4"/>
      <c r="NS11" s="4"/>
      <c r="NT11" s="4"/>
      <c r="NU11" s="4"/>
      <c r="NV11" s="4"/>
      <c r="NW11" s="4"/>
      <c r="NX11" s="4"/>
    </row>
    <row r="12" spans="1:388" ht="18.75" customHeight="1">
      <c r="A12" s="2"/>
      <c r="B12" s="113">
        <f>データ!U6</f>
        <v>6283602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32397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７：１</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ID12" s="113">
        <f>データ!AE6</f>
        <v>341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341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9" t="s">
        <v>146</v>
      </c>
      <c r="NK16" s="120"/>
      <c r="NL16" s="120"/>
      <c r="NM16" s="120"/>
      <c r="NN16" s="120"/>
      <c r="NO16" s="120"/>
      <c r="NP16" s="120"/>
      <c r="NQ16" s="120"/>
      <c r="NR16" s="120"/>
      <c r="NS16" s="120"/>
      <c r="NT16" s="120"/>
      <c r="NU16" s="120"/>
      <c r="NV16" s="120"/>
      <c r="NW16" s="120"/>
      <c r="NX16" s="121"/>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110.6</v>
      </c>
      <c r="Q33" s="101"/>
      <c r="R33" s="101"/>
      <c r="S33" s="101"/>
      <c r="T33" s="101"/>
      <c r="U33" s="101"/>
      <c r="V33" s="101"/>
      <c r="W33" s="101"/>
      <c r="X33" s="101"/>
      <c r="Y33" s="101"/>
      <c r="Z33" s="101"/>
      <c r="AA33" s="101"/>
      <c r="AB33" s="101"/>
      <c r="AC33" s="101"/>
      <c r="AD33" s="102"/>
      <c r="AE33" s="100">
        <f>データ!AI7</f>
        <v>112.7</v>
      </c>
      <c r="AF33" s="101"/>
      <c r="AG33" s="101"/>
      <c r="AH33" s="101"/>
      <c r="AI33" s="101"/>
      <c r="AJ33" s="101"/>
      <c r="AK33" s="101"/>
      <c r="AL33" s="101"/>
      <c r="AM33" s="101"/>
      <c r="AN33" s="101"/>
      <c r="AO33" s="101"/>
      <c r="AP33" s="101"/>
      <c r="AQ33" s="101"/>
      <c r="AR33" s="101"/>
      <c r="AS33" s="102"/>
      <c r="AT33" s="100">
        <f>データ!AJ7</f>
        <v>102</v>
      </c>
      <c r="AU33" s="101"/>
      <c r="AV33" s="101"/>
      <c r="AW33" s="101"/>
      <c r="AX33" s="101"/>
      <c r="AY33" s="101"/>
      <c r="AZ33" s="101"/>
      <c r="BA33" s="101"/>
      <c r="BB33" s="101"/>
      <c r="BC33" s="101"/>
      <c r="BD33" s="101"/>
      <c r="BE33" s="101"/>
      <c r="BF33" s="101"/>
      <c r="BG33" s="101"/>
      <c r="BH33" s="102"/>
      <c r="BI33" s="100">
        <f>データ!AK7</f>
        <v>98</v>
      </c>
      <c r="BJ33" s="101"/>
      <c r="BK33" s="101"/>
      <c r="BL33" s="101"/>
      <c r="BM33" s="101"/>
      <c r="BN33" s="101"/>
      <c r="BO33" s="101"/>
      <c r="BP33" s="101"/>
      <c r="BQ33" s="101"/>
      <c r="BR33" s="101"/>
      <c r="BS33" s="101"/>
      <c r="BT33" s="101"/>
      <c r="BU33" s="101"/>
      <c r="BV33" s="101"/>
      <c r="BW33" s="102"/>
      <c r="BX33" s="100">
        <f>データ!AL7</f>
        <v>93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94.5</v>
      </c>
      <c r="DE33" s="101"/>
      <c r="DF33" s="101"/>
      <c r="DG33" s="101"/>
      <c r="DH33" s="101"/>
      <c r="DI33" s="101"/>
      <c r="DJ33" s="101"/>
      <c r="DK33" s="101"/>
      <c r="DL33" s="101"/>
      <c r="DM33" s="101"/>
      <c r="DN33" s="101"/>
      <c r="DO33" s="101"/>
      <c r="DP33" s="101"/>
      <c r="DQ33" s="101"/>
      <c r="DR33" s="102"/>
      <c r="DS33" s="100">
        <f>データ!AT7</f>
        <v>95.4</v>
      </c>
      <c r="DT33" s="101"/>
      <c r="DU33" s="101"/>
      <c r="DV33" s="101"/>
      <c r="DW33" s="101"/>
      <c r="DX33" s="101"/>
      <c r="DY33" s="101"/>
      <c r="DZ33" s="101"/>
      <c r="EA33" s="101"/>
      <c r="EB33" s="101"/>
      <c r="EC33" s="101"/>
      <c r="ED33" s="101"/>
      <c r="EE33" s="101"/>
      <c r="EF33" s="101"/>
      <c r="EG33" s="102"/>
      <c r="EH33" s="100">
        <f>データ!AU7</f>
        <v>85.9</v>
      </c>
      <c r="EI33" s="101"/>
      <c r="EJ33" s="101"/>
      <c r="EK33" s="101"/>
      <c r="EL33" s="101"/>
      <c r="EM33" s="101"/>
      <c r="EN33" s="101"/>
      <c r="EO33" s="101"/>
      <c r="EP33" s="101"/>
      <c r="EQ33" s="101"/>
      <c r="ER33" s="101"/>
      <c r="ES33" s="101"/>
      <c r="ET33" s="101"/>
      <c r="EU33" s="101"/>
      <c r="EV33" s="102"/>
      <c r="EW33" s="100">
        <f>データ!AV7</f>
        <v>81.3</v>
      </c>
      <c r="EX33" s="101"/>
      <c r="EY33" s="101"/>
      <c r="EZ33" s="101"/>
      <c r="FA33" s="101"/>
      <c r="FB33" s="101"/>
      <c r="FC33" s="101"/>
      <c r="FD33" s="101"/>
      <c r="FE33" s="101"/>
      <c r="FF33" s="101"/>
      <c r="FG33" s="101"/>
      <c r="FH33" s="101"/>
      <c r="FI33" s="101"/>
      <c r="FJ33" s="101"/>
      <c r="FK33" s="102"/>
      <c r="FL33" s="100">
        <f>データ!AW7</f>
        <v>77.2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83.5</v>
      </c>
      <c r="KG33" s="101"/>
      <c r="KH33" s="101"/>
      <c r="KI33" s="101"/>
      <c r="KJ33" s="101"/>
      <c r="KK33" s="101"/>
      <c r="KL33" s="101"/>
      <c r="KM33" s="101"/>
      <c r="KN33" s="101"/>
      <c r="KO33" s="101"/>
      <c r="KP33" s="101"/>
      <c r="KQ33" s="101"/>
      <c r="KR33" s="101"/>
      <c r="KS33" s="101"/>
      <c r="KT33" s="102"/>
      <c r="KU33" s="100">
        <f>データ!BP7</f>
        <v>81.599999999999994</v>
      </c>
      <c r="KV33" s="101"/>
      <c r="KW33" s="101"/>
      <c r="KX33" s="101"/>
      <c r="KY33" s="101"/>
      <c r="KZ33" s="101"/>
      <c r="LA33" s="101"/>
      <c r="LB33" s="101"/>
      <c r="LC33" s="101"/>
      <c r="LD33" s="101"/>
      <c r="LE33" s="101"/>
      <c r="LF33" s="101"/>
      <c r="LG33" s="101"/>
      <c r="LH33" s="101"/>
      <c r="LI33" s="102"/>
      <c r="LJ33" s="100">
        <f>データ!BQ7</f>
        <v>78.400000000000006</v>
      </c>
      <c r="LK33" s="101"/>
      <c r="LL33" s="101"/>
      <c r="LM33" s="101"/>
      <c r="LN33" s="101"/>
      <c r="LO33" s="101"/>
      <c r="LP33" s="101"/>
      <c r="LQ33" s="101"/>
      <c r="LR33" s="101"/>
      <c r="LS33" s="101"/>
      <c r="LT33" s="101"/>
      <c r="LU33" s="101"/>
      <c r="LV33" s="101"/>
      <c r="LW33" s="101"/>
      <c r="LX33" s="102"/>
      <c r="LY33" s="100">
        <f>データ!BR7</f>
        <v>73</v>
      </c>
      <c r="LZ33" s="101"/>
      <c r="MA33" s="101"/>
      <c r="MB33" s="101"/>
      <c r="MC33" s="101"/>
      <c r="MD33" s="101"/>
      <c r="ME33" s="101"/>
      <c r="MF33" s="101"/>
      <c r="MG33" s="101"/>
      <c r="MH33" s="101"/>
      <c r="MI33" s="101"/>
      <c r="MJ33" s="101"/>
      <c r="MK33" s="101"/>
      <c r="ML33" s="101"/>
      <c r="MM33" s="102"/>
      <c r="MN33" s="100">
        <f>データ!BS7</f>
        <v>70.5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61768</v>
      </c>
      <c r="Q55" s="104"/>
      <c r="R55" s="104"/>
      <c r="S55" s="104"/>
      <c r="T55" s="104"/>
      <c r="U55" s="104"/>
      <c r="V55" s="104"/>
      <c r="W55" s="104"/>
      <c r="X55" s="104"/>
      <c r="Y55" s="104"/>
      <c r="Z55" s="104"/>
      <c r="AA55" s="104"/>
      <c r="AB55" s="104"/>
      <c r="AC55" s="104"/>
      <c r="AD55" s="105"/>
      <c r="AE55" s="103">
        <f>データ!CA7</f>
        <v>65104</v>
      </c>
      <c r="AF55" s="104"/>
      <c r="AG55" s="104"/>
      <c r="AH55" s="104"/>
      <c r="AI55" s="104"/>
      <c r="AJ55" s="104"/>
      <c r="AK55" s="104"/>
      <c r="AL55" s="104"/>
      <c r="AM55" s="104"/>
      <c r="AN55" s="104"/>
      <c r="AO55" s="104"/>
      <c r="AP55" s="104"/>
      <c r="AQ55" s="104"/>
      <c r="AR55" s="104"/>
      <c r="AS55" s="105"/>
      <c r="AT55" s="103">
        <f>データ!CB7</f>
        <v>63202</v>
      </c>
      <c r="AU55" s="104"/>
      <c r="AV55" s="104"/>
      <c r="AW55" s="104"/>
      <c r="AX55" s="104"/>
      <c r="AY55" s="104"/>
      <c r="AZ55" s="104"/>
      <c r="BA55" s="104"/>
      <c r="BB55" s="104"/>
      <c r="BC55" s="104"/>
      <c r="BD55" s="104"/>
      <c r="BE55" s="104"/>
      <c r="BF55" s="104"/>
      <c r="BG55" s="104"/>
      <c r="BH55" s="105"/>
      <c r="BI55" s="103">
        <f>データ!CC7</f>
        <v>61267</v>
      </c>
      <c r="BJ55" s="104"/>
      <c r="BK55" s="104"/>
      <c r="BL55" s="104"/>
      <c r="BM55" s="104"/>
      <c r="BN55" s="104"/>
      <c r="BO55" s="104"/>
      <c r="BP55" s="104"/>
      <c r="BQ55" s="104"/>
      <c r="BR55" s="104"/>
      <c r="BS55" s="104"/>
      <c r="BT55" s="104"/>
      <c r="BU55" s="104"/>
      <c r="BV55" s="104"/>
      <c r="BW55" s="105"/>
      <c r="BX55" s="103">
        <f>データ!CD7</f>
        <v>61374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31532</v>
      </c>
      <c r="DE55" s="104"/>
      <c r="DF55" s="104"/>
      <c r="DG55" s="104"/>
      <c r="DH55" s="104"/>
      <c r="DI55" s="104"/>
      <c r="DJ55" s="104"/>
      <c r="DK55" s="104"/>
      <c r="DL55" s="104"/>
      <c r="DM55" s="104"/>
      <c r="DN55" s="104"/>
      <c r="DO55" s="104"/>
      <c r="DP55" s="104"/>
      <c r="DQ55" s="104"/>
      <c r="DR55" s="105"/>
      <c r="DS55" s="103">
        <f>データ!CL7</f>
        <v>32097</v>
      </c>
      <c r="DT55" s="104"/>
      <c r="DU55" s="104"/>
      <c r="DV55" s="104"/>
      <c r="DW55" s="104"/>
      <c r="DX55" s="104"/>
      <c r="DY55" s="104"/>
      <c r="DZ55" s="104"/>
      <c r="EA55" s="104"/>
      <c r="EB55" s="104"/>
      <c r="EC55" s="104"/>
      <c r="ED55" s="104"/>
      <c r="EE55" s="104"/>
      <c r="EF55" s="104"/>
      <c r="EG55" s="105"/>
      <c r="EH55" s="103">
        <f>データ!CM7</f>
        <v>31600</v>
      </c>
      <c r="EI55" s="104"/>
      <c r="EJ55" s="104"/>
      <c r="EK55" s="104"/>
      <c r="EL55" s="104"/>
      <c r="EM55" s="104"/>
      <c r="EN55" s="104"/>
      <c r="EO55" s="104"/>
      <c r="EP55" s="104"/>
      <c r="EQ55" s="104"/>
      <c r="ER55" s="104"/>
      <c r="ES55" s="104"/>
      <c r="ET55" s="104"/>
      <c r="EU55" s="104"/>
      <c r="EV55" s="105"/>
      <c r="EW55" s="103">
        <f>データ!CN7</f>
        <v>31068</v>
      </c>
      <c r="EX55" s="104"/>
      <c r="EY55" s="104"/>
      <c r="EZ55" s="104"/>
      <c r="FA55" s="104"/>
      <c r="FB55" s="104"/>
      <c r="FC55" s="104"/>
      <c r="FD55" s="104"/>
      <c r="FE55" s="104"/>
      <c r="FF55" s="104"/>
      <c r="FG55" s="104"/>
      <c r="FH55" s="104"/>
      <c r="FI55" s="104"/>
      <c r="FJ55" s="104"/>
      <c r="FK55" s="105"/>
      <c r="FL55" s="103">
        <f>データ!CO7</f>
        <v>34043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49.3</v>
      </c>
      <c r="GS55" s="101"/>
      <c r="GT55" s="101"/>
      <c r="GU55" s="101"/>
      <c r="GV55" s="101"/>
      <c r="GW55" s="101"/>
      <c r="GX55" s="101"/>
      <c r="GY55" s="101"/>
      <c r="GZ55" s="101"/>
      <c r="HA55" s="101"/>
      <c r="HB55" s="101"/>
      <c r="HC55" s="101"/>
      <c r="HD55" s="101"/>
      <c r="HE55" s="101"/>
      <c r="HF55" s="102"/>
      <c r="HG55" s="100">
        <f>データ!CW7</f>
        <v>47.8</v>
      </c>
      <c r="HH55" s="101"/>
      <c r="HI55" s="101"/>
      <c r="HJ55" s="101"/>
      <c r="HK55" s="101"/>
      <c r="HL55" s="101"/>
      <c r="HM55" s="101"/>
      <c r="HN55" s="101"/>
      <c r="HO55" s="101"/>
      <c r="HP55" s="101"/>
      <c r="HQ55" s="101"/>
      <c r="HR55" s="101"/>
      <c r="HS55" s="101"/>
      <c r="HT55" s="101"/>
      <c r="HU55" s="102"/>
      <c r="HV55" s="100">
        <f>データ!CX7</f>
        <v>56.7</v>
      </c>
      <c r="HW55" s="101"/>
      <c r="HX55" s="101"/>
      <c r="HY55" s="101"/>
      <c r="HZ55" s="101"/>
      <c r="IA55" s="101"/>
      <c r="IB55" s="101"/>
      <c r="IC55" s="101"/>
      <c r="ID55" s="101"/>
      <c r="IE55" s="101"/>
      <c r="IF55" s="101"/>
      <c r="IG55" s="101"/>
      <c r="IH55" s="101"/>
      <c r="II55" s="101"/>
      <c r="IJ55" s="102"/>
      <c r="IK55" s="100">
        <f>データ!CY7</f>
        <v>61.7</v>
      </c>
      <c r="IL55" s="101"/>
      <c r="IM55" s="101"/>
      <c r="IN55" s="101"/>
      <c r="IO55" s="101"/>
      <c r="IP55" s="101"/>
      <c r="IQ55" s="101"/>
      <c r="IR55" s="101"/>
      <c r="IS55" s="101"/>
      <c r="IT55" s="101"/>
      <c r="IU55" s="101"/>
      <c r="IV55" s="101"/>
      <c r="IW55" s="101"/>
      <c r="IX55" s="101"/>
      <c r="IY55" s="102"/>
      <c r="IZ55" s="100">
        <f>データ!CZ7</f>
        <v>65.2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34.799999999999997</v>
      </c>
      <c r="KG55" s="101"/>
      <c r="KH55" s="101"/>
      <c r="KI55" s="101"/>
      <c r="KJ55" s="101"/>
      <c r="KK55" s="101"/>
      <c r="KL55" s="101"/>
      <c r="KM55" s="101"/>
      <c r="KN55" s="101"/>
      <c r="KO55" s="101"/>
      <c r="KP55" s="101"/>
      <c r="KQ55" s="101"/>
      <c r="KR55" s="101"/>
      <c r="KS55" s="101"/>
      <c r="KT55" s="102"/>
      <c r="KU55" s="100">
        <f>データ!DH7</f>
        <v>34.9</v>
      </c>
      <c r="KV55" s="101"/>
      <c r="KW55" s="101"/>
      <c r="KX55" s="101"/>
      <c r="KY55" s="101"/>
      <c r="KZ55" s="101"/>
      <c r="LA55" s="101"/>
      <c r="LB55" s="101"/>
      <c r="LC55" s="101"/>
      <c r="LD55" s="101"/>
      <c r="LE55" s="101"/>
      <c r="LF55" s="101"/>
      <c r="LG55" s="101"/>
      <c r="LH55" s="101"/>
      <c r="LI55" s="102"/>
      <c r="LJ55" s="100">
        <f>データ!DI7</f>
        <v>35.299999999999997</v>
      </c>
      <c r="LK55" s="101"/>
      <c r="LL55" s="101"/>
      <c r="LM55" s="101"/>
      <c r="LN55" s="101"/>
      <c r="LO55" s="101"/>
      <c r="LP55" s="101"/>
      <c r="LQ55" s="101"/>
      <c r="LR55" s="101"/>
      <c r="LS55" s="101"/>
      <c r="LT55" s="101"/>
      <c r="LU55" s="101"/>
      <c r="LV55" s="101"/>
      <c r="LW55" s="101"/>
      <c r="LX55" s="102"/>
      <c r="LY55" s="100">
        <f>データ!DJ7</f>
        <v>35.299999999999997</v>
      </c>
      <c r="LZ55" s="101"/>
      <c r="MA55" s="101"/>
      <c r="MB55" s="101"/>
      <c r="MC55" s="101"/>
      <c r="MD55" s="101"/>
      <c r="ME55" s="101"/>
      <c r="MF55" s="101"/>
      <c r="MG55" s="101"/>
      <c r="MH55" s="101"/>
      <c r="MI55" s="101"/>
      <c r="MJ55" s="101"/>
      <c r="MK55" s="101"/>
      <c r="ML55" s="101"/>
      <c r="MM55" s="102"/>
      <c r="MN55" s="100">
        <f>データ!DK7</f>
        <v>38.1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63.5</v>
      </c>
      <c r="V79" s="83"/>
      <c r="W79" s="83"/>
      <c r="X79" s="83"/>
      <c r="Y79" s="83"/>
      <c r="Z79" s="83"/>
      <c r="AA79" s="83"/>
      <c r="AB79" s="83"/>
      <c r="AC79" s="83"/>
      <c r="AD79" s="83"/>
      <c r="AE79" s="83"/>
      <c r="AF79" s="83"/>
      <c r="AG79" s="83"/>
      <c r="AH79" s="83"/>
      <c r="AI79" s="83"/>
      <c r="AJ79" s="83"/>
      <c r="AK79" s="83"/>
      <c r="AL79" s="83"/>
      <c r="AM79" s="83"/>
      <c r="AN79" s="83">
        <f>データ!DS7</f>
        <v>61.4</v>
      </c>
      <c r="AO79" s="83"/>
      <c r="AP79" s="83"/>
      <c r="AQ79" s="83"/>
      <c r="AR79" s="83"/>
      <c r="AS79" s="83"/>
      <c r="AT79" s="83"/>
      <c r="AU79" s="83"/>
      <c r="AV79" s="83"/>
      <c r="AW79" s="83"/>
      <c r="AX79" s="83"/>
      <c r="AY79" s="83"/>
      <c r="AZ79" s="83"/>
      <c r="BA79" s="83"/>
      <c r="BB79" s="83"/>
      <c r="BC79" s="83"/>
      <c r="BD79" s="83"/>
      <c r="BE79" s="83"/>
      <c r="BF79" s="83"/>
      <c r="BG79" s="83">
        <f>データ!DT7</f>
        <v>65.7</v>
      </c>
      <c r="BH79" s="83"/>
      <c r="BI79" s="83"/>
      <c r="BJ79" s="83"/>
      <c r="BK79" s="83"/>
      <c r="BL79" s="83"/>
      <c r="BM79" s="83"/>
      <c r="BN79" s="83"/>
      <c r="BO79" s="83"/>
      <c r="BP79" s="83"/>
      <c r="BQ79" s="83"/>
      <c r="BR79" s="83"/>
      <c r="BS79" s="83"/>
      <c r="BT79" s="83"/>
      <c r="BU79" s="83"/>
      <c r="BV79" s="83"/>
      <c r="BW79" s="83"/>
      <c r="BX79" s="83"/>
      <c r="BY79" s="83"/>
      <c r="BZ79" s="83">
        <f>データ!DU7</f>
        <v>66.900000000000006</v>
      </c>
      <c r="CA79" s="83"/>
      <c r="CB79" s="83"/>
      <c r="CC79" s="83"/>
      <c r="CD79" s="83"/>
      <c r="CE79" s="83"/>
      <c r="CF79" s="83"/>
      <c r="CG79" s="83"/>
      <c r="CH79" s="83"/>
      <c r="CI79" s="83"/>
      <c r="CJ79" s="83"/>
      <c r="CK79" s="83"/>
      <c r="CL79" s="83"/>
      <c r="CM79" s="83"/>
      <c r="CN79" s="83"/>
      <c r="CO79" s="83"/>
      <c r="CP79" s="83"/>
      <c r="CQ79" s="83"/>
      <c r="CR79" s="83"/>
      <c r="CS79" s="83">
        <f>データ!DV7</f>
        <v>69.099999999999994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64.7</v>
      </c>
      <c r="EP79" s="83"/>
      <c r="EQ79" s="83"/>
      <c r="ER79" s="83"/>
      <c r="ES79" s="83"/>
      <c r="ET79" s="83"/>
      <c r="EU79" s="83"/>
      <c r="EV79" s="83"/>
      <c r="EW79" s="83"/>
      <c r="EX79" s="83"/>
      <c r="EY79" s="83"/>
      <c r="EZ79" s="83"/>
      <c r="FA79" s="83"/>
      <c r="FB79" s="83"/>
      <c r="FC79" s="83"/>
      <c r="FD79" s="83"/>
      <c r="FE79" s="83"/>
      <c r="FF79" s="83"/>
      <c r="FG79" s="83"/>
      <c r="FH79" s="83">
        <f>データ!ED7</f>
        <v>59.1</v>
      </c>
      <c r="FI79" s="83"/>
      <c r="FJ79" s="83"/>
      <c r="FK79" s="83"/>
      <c r="FL79" s="83"/>
      <c r="FM79" s="83"/>
      <c r="FN79" s="83"/>
      <c r="FO79" s="83"/>
      <c r="FP79" s="83"/>
      <c r="FQ79" s="83"/>
      <c r="FR79" s="83"/>
      <c r="FS79" s="83"/>
      <c r="FT79" s="83"/>
      <c r="FU79" s="83"/>
      <c r="FV79" s="83"/>
      <c r="FW79" s="83"/>
      <c r="FX79" s="83"/>
      <c r="FY79" s="83"/>
      <c r="FZ79" s="83"/>
      <c r="GA79" s="83">
        <f>データ!EE7</f>
        <v>67.3</v>
      </c>
      <c r="GB79" s="83"/>
      <c r="GC79" s="83"/>
      <c r="GD79" s="83"/>
      <c r="GE79" s="83"/>
      <c r="GF79" s="83"/>
      <c r="GG79" s="83"/>
      <c r="GH79" s="83"/>
      <c r="GI79" s="83"/>
      <c r="GJ79" s="83"/>
      <c r="GK79" s="83"/>
      <c r="GL79" s="83"/>
      <c r="GM79" s="83"/>
      <c r="GN79" s="83"/>
      <c r="GO79" s="83"/>
      <c r="GP79" s="83"/>
      <c r="GQ79" s="83"/>
      <c r="GR79" s="83"/>
      <c r="GS79" s="83"/>
      <c r="GT79" s="83">
        <f>データ!EF7</f>
        <v>67.599999999999994</v>
      </c>
      <c r="GU79" s="83"/>
      <c r="GV79" s="83"/>
      <c r="GW79" s="83"/>
      <c r="GX79" s="83"/>
      <c r="GY79" s="83"/>
      <c r="GZ79" s="83"/>
      <c r="HA79" s="83"/>
      <c r="HB79" s="83"/>
      <c r="HC79" s="83"/>
      <c r="HD79" s="83"/>
      <c r="HE79" s="83"/>
      <c r="HF79" s="83"/>
      <c r="HG79" s="83"/>
      <c r="HH79" s="83"/>
      <c r="HI79" s="83"/>
      <c r="HJ79" s="83"/>
      <c r="HK79" s="83"/>
      <c r="HL79" s="83"/>
      <c r="HM79" s="83">
        <f>データ!EG7</f>
        <v>70.7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55950493</v>
      </c>
      <c r="JK79" s="79"/>
      <c r="JL79" s="79"/>
      <c r="JM79" s="79"/>
      <c r="JN79" s="79"/>
      <c r="JO79" s="79"/>
      <c r="JP79" s="79"/>
      <c r="JQ79" s="79"/>
      <c r="JR79" s="79"/>
      <c r="JS79" s="79"/>
      <c r="JT79" s="79"/>
      <c r="JU79" s="79"/>
      <c r="JV79" s="79"/>
      <c r="JW79" s="79"/>
      <c r="JX79" s="79"/>
      <c r="JY79" s="79"/>
      <c r="JZ79" s="79"/>
      <c r="KA79" s="79"/>
      <c r="KB79" s="79"/>
      <c r="KC79" s="79">
        <f>データ!EO7</f>
        <v>57227279</v>
      </c>
      <c r="KD79" s="79"/>
      <c r="KE79" s="79"/>
      <c r="KF79" s="79"/>
      <c r="KG79" s="79"/>
      <c r="KH79" s="79"/>
      <c r="KI79" s="79"/>
      <c r="KJ79" s="79"/>
      <c r="KK79" s="79"/>
      <c r="KL79" s="79"/>
      <c r="KM79" s="79"/>
      <c r="KN79" s="79"/>
      <c r="KO79" s="79"/>
      <c r="KP79" s="79"/>
      <c r="KQ79" s="79"/>
      <c r="KR79" s="79"/>
      <c r="KS79" s="79"/>
      <c r="KT79" s="79"/>
      <c r="KU79" s="79"/>
      <c r="KV79" s="79">
        <f>データ!EP7</f>
        <v>55765261</v>
      </c>
      <c r="KW79" s="79"/>
      <c r="KX79" s="79"/>
      <c r="KY79" s="79"/>
      <c r="KZ79" s="79"/>
      <c r="LA79" s="79"/>
      <c r="LB79" s="79"/>
      <c r="LC79" s="79"/>
      <c r="LD79" s="79"/>
      <c r="LE79" s="79"/>
      <c r="LF79" s="79"/>
      <c r="LG79" s="79"/>
      <c r="LH79" s="79"/>
      <c r="LI79" s="79"/>
      <c r="LJ79" s="79"/>
      <c r="LK79" s="79"/>
      <c r="LL79" s="79"/>
      <c r="LM79" s="79"/>
      <c r="LN79" s="79"/>
      <c r="LO79" s="79">
        <f>データ!EQ7</f>
        <v>56823683</v>
      </c>
      <c r="LP79" s="79"/>
      <c r="LQ79" s="79"/>
      <c r="LR79" s="79"/>
      <c r="LS79" s="79"/>
      <c r="LT79" s="79"/>
      <c r="LU79" s="79"/>
      <c r="LV79" s="79"/>
      <c r="LW79" s="79"/>
      <c r="LX79" s="79"/>
      <c r="LY79" s="79"/>
      <c r="LZ79" s="79"/>
      <c r="MA79" s="79"/>
      <c r="MB79" s="79"/>
      <c r="MC79" s="79"/>
      <c r="MD79" s="79"/>
      <c r="ME79" s="79"/>
      <c r="MF79" s="79"/>
      <c r="MG79" s="79"/>
      <c r="MH79" s="79">
        <f>データ!ER7</f>
        <v>56823812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120006</v>
      </c>
      <c r="D6" s="63">
        <f t="shared" si="2"/>
        <v>46</v>
      </c>
      <c r="E6" s="63">
        <f t="shared" si="2"/>
        <v>6</v>
      </c>
      <c r="F6" s="63">
        <f t="shared" si="2"/>
        <v>0</v>
      </c>
      <c r="G6" s="63">
        <f t="shared" si="2"/>
        <v>5</v>
      </c>
      <c r="H6" s="144" t="str">
        <f>IF(H8&lt;&gt;I8,H8,"")&amp;IF(I8&lt;&gt;J8,I8,"")&amp;"　"&amp;J8</f>
        <v>千葉県　がんセンター</v>
      </c>
      <c r="I6" s="145"/>
      <c r="J6" s="146"/>
      <c r="K6" s="63" t="str">
        <f t="shared" si="2"/>
        <v>条例全部</v>
      </c>
      <c r="L6" s="63" t="str">
        <f t="shared" si="2"/>
        <v>病院事業</v>
      </c>
      <c r="M6" s="63" t="str">
        <f t="shared" si="2"/>
        <v>一般病院</v>
      </c>
      <c r="N6" s="63" t="str">
        <f>N8</f>
        <v>300床以上～400床未満</v>
      </c>
      <c r="O6" s="63"/>
      <c r="P6" s="63" t="str">
        <f>P8</f>
        <v>直営</v>
      </c>
      <c r="Q6" s="64">
        <f t="shared" ref="Q6:AG6" si="3">Q8</f>
        <v>25</v>
      </c>
      <c r="R6" s="63" t="str">
        <f t="shared" si="3"/>
        <v>対象</v>
      </c>
      <c r="S6" s="63" t="str">
        <f t="shared" si="3"/>
        <v>I ガ</v>
      </c>
      <c r="T6" s="63" t="str">
        <f t="shared" si="3"/>
        <v>救 臨</v>
      </c>
      <c r="U6" s="64">
        <f>U8</f>
        <v>6283602</v>
      </c>
      <c r="V6" s="64">
        <f>V8</f>
        <v>32397</v>
      </c>
      <c r="W6" s="63" t="str">
        <f>W8</f>
        <v>非該当</v>
      </c>
      <c r="X6" s="63" t="str">
        <f t="shared" si="3"/>
        <v>７：１</v>
      </c>
      <c r="Y6" s="64">
        <f t="shared" si="3"/>
        <v>341</v>
      </c>
      <c r="Z6" s="64" t="str">
        <f t="shared" si="3"/>
        <v>-</v>
      </c>
      <c r="AA6" s="64" t="str">
        <f t="shared" si="3"/>
        <v>-</v>
      </c>
      <c r="AB6" s="64" t="str">
        <f t="shared" si="3"/>
        <v>-</v>
      </c>
      <c r="AC6" s="64" t="str">
        <f t="shared" si="3"/>
        <v>-</v>
      </c>
      <c r="AD6" s="64">
        <f t="shared" si="3"/>
        <v>341</v>
      </c>
      <c r="AE6" s="64">
        <f t="shared" si="3"/>
        <v>341</v>
      </c>
      <c r="AF6" s="64" t="str">
        <f t="shared" si="3"/>
        <v>-</v>
      </c>
      <c r="AG6" s="64">
        <f t="shared" si="3"/>
        <v>341</v>
      </c>
      <c r="AH6" s="65">
        <f>IF(AH8="-",NA(),AH8)</f>
        <v>110.6</v>
      </c>
      <c r="AI6" s="65">
        <f t="shared" ref="AI6:AQ6" si="4">IF(AI8="-",NA(),AI8)</f>
        <v>112.7</v>
      </c>
      <c r="AJ6" s="65">
        <f t="shared" si="4"/>
        <v>102</v>
      </c>
      <c r="AK6" s="65">
        <f t="shared" si="4"/>
        <v>98</v>
      </c>
      <c r="AL6" s="65">
        <f t="shared" si="4"/>
        <v>93</v>
      </c>
      <c r="AM6" s="65">
        <f t="shared" si="4"/>
        <v>99.4</v>
      </c>
      <c r="AN6" s="65">
        <f t="shared" si="4"/>
        <v>99</v>
      </c>
      <c r="AO6" s="65">
        <f t="shared" si="4"/>
        <v>97.7</v>
      </c>
      <c r="AP6" s="65">
        <f t="shared" si="4"/>
        <v>98</v>
      </c>
      <c r="AQ6" s="65">
        <f t="shared" si="4"/>
        <v>97.2</v>
      </c>
      <c r="AR6" s="65" t="str">
        <f>IF(AR8="-","【-】","【"&amp;SUBSTITUTE(TEXT(AR8,"#,##0.0"),"-","△")&amp;"】")</f>
        <v>【98.4】</v>
      </c>
      <c r="AS6" s="65">
        <f>IF(AS8="-",NA(),AS8)</f>
        <v>94.5</v>
      </c>
      <c r="AT6" s="65">
        <f t="shared" ref="AT6:BB6" si="5">IF(AT8="-",NA(),AT8)</f>
        <v>95.4</v>
      </c>
      <c r="AU6" s="65">
        <f t="shared" si="5"/>
        <v>85.9</v>
      </c>
      <c r="AV6" s="65">
        <f t="shared" si="5"/>
        <v>81.3</v>
      </c>
      <c r="AW6" s="65">
        <f t="shared" si="5"/>
        <v>77.2</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83.5</v>
      </c>
      <c r="BP6" s="65">
        <f t="shared" ref="BP6:BX6" si="7">IF(BP8="-",NA(),BP8)</f>
        <v>81.599999999999994</v>
      </c>
      <c r="BQ6" s="65">
        <f t="shared" si="7"/>
        <v>78.400000000000006</v>
      </c>
      <c r="BR6" s="65">
        <f t="shared" si="7"/>
        <v>73</v>
      </c>
      <c r="BS6" s="65">
        <f t="shared" si="7"/>
        <v>70.5</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61768</v>
      </c>
      <c r="CA6" s="66">
        <f t="shared" ref="CA6:CI6" si="8">IF(CA8="-",NA(),CA8)</f>
        <v>65104</v>
      </c>
      <c r="CB6" s="66">
        <f t="shared" si="8"/>
        <v>63202</v>
      </c>
      <c r="CC6" s="66">
        <f t="shared" si="8"/>
        <v>61267</v>
      </c>
      <c r="CD6" s="66">
        <f t="shared" si="8"/>
        <v>61374</v>
      </c>
      <c r="CE6" s="66">
        <f t="shared" si="8"/>
        <v>45929</v>
      </c>
      <c r="CF6" s="66">
        <f t="shared" si="8"/>
        <v>48203</v>
      </c>
      <c r="CG6" s="66">
        <f t="shared" si="8"/>
        <v>48921</v>
      </c>
      <c r="CH6" s="66">
        <f t="shared" si="8"/>
        <v>50413</v>
      </c>
      <c r="CI6" s="66">
        <f t="shared" si="8"/>
        <v>50510</v>
      </c>
      <c r="CJ6" s="65" t="str">
        <f>IF(CJ8="-","【-】","【"&amp;SUBSTITUTE(TEXT(CJ8,"#,##0"),"-","△")&amp;"】")</f>
        <v>【49,667】</v>
      </c>
      <c r="CK6" s="66">
        <f>IF(CK8="-",NA(),CK8)</f>
        <v>31532</v>
      </c>
      <c r="CL6" s="66">
        <f t="shared" ref="CL6:CT6" si="9">IF(CL8="-",NA(),CL8)</f>
        <v>32097</v>
      </c>
      <c r="CM6" s="66">
        <f t="shared" si="9"/>
        <v>31600</v>
      </c>
      <c r="CN6" s="66">
        <f t="shared" si="9"/>
        <v>31068</v>
      </c>
      <c r="CO6" s="66">
        <f t="shared" si="9"/>
        <v>34043</v>
      </c>
      <c r="CP6" s="66">
        <f t="shared" si="9"/>
        <v>11409</v>
      </c>
      <c r="CQ6" s="66">
        <f t="shared" si="9"/>
        <v>11941</v>
      </c>
      <c r="CR6" s="66">
        <f t="shared" si="9"/>
        <v>12272</v>
      </c>
      <c r="CS6" s="66">
        <f t="shared" si="9"/>
        <v>13096</v>
      </c>
      <c r="CT6" s="66">
        <f t="shared" si="9"/>
        <v>13552</v>
      </c>
      <c r="CU6" s="65" t="str">
        <f>IF(CU8="-","【-】","【"&amp;SUBSTITUTE(TEXT(CU8,"#,##0"),"-","△")&amp;"】")</f>
        <v>【13,758】</v>
      </c>
      <c r="CV6" s="65">
        <f>IF(CV8="-",NA(),CV8)</f>
        <v>49.3</v>
      </c>
      <c r="CW6" s="65">
        <f t="shared" ref="CW6:DE6" si="10">IF(CW8="-",NA(),CW8)</f>
        <v>47.8</v>
      </c>
      <c r="CX6" s="65">
        <f t="shared" si="10"/>
        <v>56.7</v>
      </c>
      <c r="CY6" s="65">
        <f t="shared" si="10"/>
        <v>61.7</v>
      </c>
      <c r="CZ6" s="65">
        <f t="shared" si="10"/>
        <v>65.2</v>
      </c>
      <c r="DA6" s="65">
        <f t="shared" si="10"/>
        <v>54</v>
      </c>
      <c r="DB6" s="65">
        <f t="shared" si="10"/>
        <v>54</v>
      </c>
      <c r="DC6" s="65">
        <f t="shared" si="10"/>
        <v>55.6</v>
      </c>
      <c r="DD6" s="65">
        <f t="shared" si="10"/>
        <v>54.8</v>
      </c>
      <c r="DE6" s="65">
        <f t="shared" si="10"/>
        <v>55.8</v>
      </c>
      <c r="DF6" s="65" t="str">
        <f>IF(DF8="-","【-】","【"&amp;SUBSTITUTE(TEXT(DF8,"#,##0.0"),"-","△")&amp;"】")</f>
        <v>【55.2】</v>
      </c>
      <c r="DG6" s="65">
        <f>IF(DG8="-",NA(),DG8)</f>
        <v>34.799999999999997</v>
      </c>
      <c r="DH6" s="65">
        <f t="shared" ref="DH6:DP6" si="11">IF(DH8="-",NA(),DH8)</f>
        <v>34.9</v>
      </c>
      <c r="DI6" s="65">
        <f t="shared" si="11"/>
        <v>35.299999999999997</v>
      </c>
      <c r="DJ6" s="65">
        <f t="shared" si="11"/>
        <v>35.299999999999997</v>
      </c>
      <c r="DK6" s="65">
        <f t="shared" si="11"/>
        <v>38.1</v>
      </c>
      <c r="DL6" s="65">
        <f t="shared" si="11"/>
        <v>22.7</v>
      </c>
      <c r="DM6" s="65">
        <f t="shared" si="11"/>
        <v>23.2</v>
      </c>
      <c r="DN6" s="65">
        <f t="shared" si="11"/>
        <v>23.2</v>
      </c>
      <c r="DO6" s="65">
        <f t="shared" si="11"/>
        <v>23.9</v>
      </c>
      <c r="DP6" s="65">
        <f t="shared" si="11"/>
        <v>23.8</v>
      </c>
      <c r="DQ6" s="65" t="str">
        <f>IF(DQ8="-","【-】","【"&amp;SUBSTITUTE(TEXT(DQ8,"#,##0.0"),"-","△")&amp;"】")</f>
        <v>【24.1】</v>
      </c>
      <c r="DR6" s="65">
        <f>IF(DR8="-",NA(),DR8)</f>
        <v>63.5</v>
      </c>
      <c r="DS6" s="65">
        <f t="shared" ref="DS6:EA6" si="12">IF(DS8="-",NA(),DS8)</f>
        <v>61.4</v>
      </c>
      <c r="DT6" s="65">
        <f t="shared" si="12"/>
        <v>65.7</v>
      </c>
      <c r="DU6" s="65">
        <f t="shared" si="12"/>
        <v>66.900000000000006</v>
      </c>
      <c r="DV6" s="65">
        <f t="shared" si="12"/>
        <v>69.099999999999994</v>
      </c>
      <c r="DW6" s="65">
        <f t="shared" si="12"/>
        <v>45.5</v>
      </c>
      <c r="DX6" s="65">
        <f t="shared" si="12"/>
        <v>45.8</v>
      </c>
      <c r="DY6" s="65">
        <f t="shared" si="12"/>
        <v>48.9</v>
      </c>
      <c r="DZ6" s="65">
        <f t="shared" si="12"/>
        <v>50.3</v>
      </c>
      <c r="EA6" s="65">
        <f t="shared" si="12"/>
        <v>49.8</v>
      </c>
      <c r="EB6" s="65" t="str">
        <f>IF(EB8="-","【-】","【"&amp;SUBSTITUTE(TEXT(EB8,"#,##0.0"),"-","△")&amp;"】")</f>
        <v>【50.7】</v>
      </c>
      <c r="EC6" s="65">
        <f>IF(EC8="-",NA(),EC8)</f>
        <v>64.7</v>
      </c>
      <c r="ED6" s="65">
        <f t="shared" ref="ED6:EL6" si="13">IF(ED8="-",NA(),ED8)</f>
        <v>59.1</v>
      </c>
      <c r="EE6" s="65">
        <f t="shared" si="13"/>
        <v>67.3</v>
      </c>
      <c r="EF6" s="65">
        <f t="shared" si="13"/>
        <v>67.599999999999994</v>
      </c>
      <c r="EG6" s="65">
        <f t="shared" si="13"/>
        <v>70.7</v>
      </c>
      <c r="EH6" s="65">
        <f t="shared" si="13"/>
        <v>62.5</v>
      </c>
      <c r="EI6" s="65">
        <f t="shared" si="13"/>
        <v>59.9</v>
      </c>
      <c r="EJ6" s="65">
        <f t="shared" si="13"/>
        <v>65.400000000000006</v>
      </c>
      <c r="EK6" s="65">
        <f t="shared" si="13"/>
        <v>65.7</v>
      </c>
      <c r="EL6" s="65">
        <f t="shared" si="13"/>
        <v>65</v>
      </c>
      <c r="EM6" s="65" t="str">
        <f>IF(EM8="-","【-】","【"&amp;SUBSTITUTE(TEXT(EM8,"#,##0.0"),"-","△")&amp;"】")</f>
        <v>【65.7】</v>
      </c>
      <c r="EN6" s="66">
        <f>IF(EN8="-",NA(),EN8)</f>
        <v>55950493</v>
      </c>
      <c r="EO6" s="66">
        <f t="shared" ref="EO6:EW6" si="14">IF(EO8="-",NA(),EO8)</f>
        <v>57227279</v>
      </c>
      <c r="EP6" s="66">
        <f t="shared" si="14"/>
        <v>55765261</v>
      </c>
      <c r="EQ6" s="66">
        <f t="shared" si="14"/>
        <v>56823683</v>
      </c>
      <c r="ER6" s="66">
        <f t="shared" si="14"/>
        <v>56823812</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120006</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25</v>
      </c>
      <c r="R7" s="63" t="str">
        <f t="shared" si="15"/>
        <v>対象</v>
      </c>
      <c r="S7" s="63" t="str">
        <f t="shared" si="15"/>
        <v>I ガ</v>
      </c>
      <c r="T7" s="63" t="str">
        <f t="shared" si="15"/>
        <v>救 臨</v>
      </c>
      <c r="U7" s="64">
        <f>U8</f>
        <v>6283602</v>
      </c>
      <c r="V7" s="64">
        <f>V8</f>
        <v>32397</v>
      </c>
      <c r="W7" s="63" t="str">
        <f>W8</f>
        <v>非該当</v>
      </c>
      <c r="X7" s="63" t="str">
        <f t="shared" si="15"/>
        <v>７：１</v>
      </c>
      <c r="Y7" s="64">
        <f t="shared" si="15"/>
        <v>341</v>
      </c>
      <c r="Z7" s="64" t="str">
        <f t="shared" si="15"/>
        <v>-</v>
      </c>
      <c r="AA7" s="64" t="str">
        <f t="shared" si="15"/>
        <v>-</v>
      </c>
      <c r="AB7" s="64" t="str">
        <f t="shared" si="15"/>
        <v>-</v>
      </c>
      <c r="AC7" s="64" t="str">
        <f t="shared" si="15"/>
        <v>-</v>
      </c>
      <c r="AD7" s="64">
        <f t="shared" si="15"/>
        <v>341</v>
      </c>
      <c r="AE7" s="64">
        <f t="shared" si="15"/>
        <v>341</v>
      </c>
      <c r="AF7" s="64" t="str">
        <f t="shared" si="15"/>
        <v>-</v>
      </c>
      <c r="AG7" s="64">
        <f t="shared" si="15"/>
        <v>341</v>
      </c>
      <c r="AH7" s="65">
        <f>AH8</f>
        <v>110.6</v>
      </c>
      <c r="AI7" s="65">
        <f t="shared" ref="AI7:AQ7" si="16">AI8</f>
        <v>112.7</v>
      </c>
      <c r="AJ7" s="65">
        <f t="shared" si="16"/>
        <v>102</v>
      </c>
      <c r="AK7" s="65">
        <f t="shared" si="16"/>
        <v>98</v>
      </c>
      <c r="AL7" s="65">
        <f t="shared" si="16"/>
        <v>93</v>
      </c>
      <c r="AM7" s="65">
        <f t="shared" si="16"/>
        <v>99.4</v>
      </c>
      <c r="AN7" s="65">
        <f t="shared" si="16"/>
        <v>99</v>
      </c>
      <c r="AO7" s="65">
        <f t="shared" si="16"/>
        <v>97.7</v>
      </c>
      <c r="AP7" s="65">
        <f t="shared" si="16"/>
        <v>98</v>
      </c>
      <c r="AQ7" s="65">
        <f t="shared" si="16"/>
        <v>97.2</v>
      </c>
      <c r="AR7" s="65"/>
      <c r="AS7" s="65">
        <f>AS8</f>
        <v>94.5</v>
      </c>
      <c r="AT7" s="65">
        <f t="shared" ref="AT7:BB7" si="17">AT8</f>
        <v>95.4</v>
      </c>
      <c r="AU7" s="65">
        <f t="shared" si="17"/>
        <v>85.9</v>
      </c>
      <c r="AV7" s="65">
        <f t="shared" si="17"/>
        <v>81.3</v>
      </c>
      <c r="AW7" s="65">
        <f t="shared" si="17"/>
        <v>77.2</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83.5</v>
      </c>
      <c r="BP7" s="65">
        <f t="shared" ref="BP7:BX7" si="19">BP8</f>
        <v>81.599999999999994</v>
      </c>
      <c r="BQ7" s="65">
        <f t="shared" si="19"/>
        <v>78.400000000000006</v>
      </c>
      <c r="BR7" s="65">
        <f t="shared" si="19"/>
        <v>73</v>
      </c>
      <c r="BS7" s="65">
        <f t="shared" si="19"/>
        <v>70.5</v>
      </c>
      <c r="BT7" s="65">
        <f t="shared" si="19"/>
        <v>70.599999999999994</v>
      </c>
      <c r="BU7" s="65">
        <f t="shared" si="19"/>
        <v>70.5</v>
      </c>
      <c r="BV7" s="65">
        <f t="shared" si="19"/>
        <v>70.599999999999994</v>
      </c>
      <c r="BW7" s="65">
        <f t="shared" si="19"/>
        <v>71.3</v>
      </c>
      <c r="BX7" s="65">
        <f t="shared" si="19"/>
        <v>72.599999999999994</v>
      </c>
      <c r="BY7" s="65"/>
      <c r="BZ7" s="66">
        <f>BZ8</f>
        <v>61768</v>
      </c>
      <c r="CA7" s="66">
        <f t="shared" ref="CA7:CI7" si="20">CA8</f>
        <v>65104</v>
      </c>
      <c r="CB7" s="66">
        <f t="shared" si="20"/>
        <v>63202</v>
      </c>
      <c r="CC7" s="66">
        <f t="shared" si="20"/>
        <v>61267</v>
      </c>
      <c r="CD7" s="66">
        <f t="shared" si="20"/>
        <v>61374</v>
      </c>
      <c r="CE7" s="66">
        <f t="shared" si="20"/>
        <v>45929</v>
      </c>
      <c r="CF7" s="66">
        <f t="shared" si="20"/>
        <v>48203</v>
      </c>
      <c r="CG7" s="66">
        <f t="shared" si="20"/>
        <v>48921</v>
      </c>
      <c r="CH7" s="66">
        <f t="shared" si="20"/>
        <v>50413</v>
      </c>
      <c r="CI7" s="66">
        <f t="shared" si="20"/>
        <v>50510</v>
      </c>
      <c r="CJ7" s="65"/>
      <c r="CK7" s="66">
        <f>CK8</f>
        <v>31532</v>
      </c>
      <c r="CL7" s="66">
        <f t="shared" ref="CL7:CT7" si="21">CL8</f>
        <v>32097</v>
      </c>
      <c r="CM7" s="66">
        <f t="shared" si="21"/>
        <v>31600</v>
      </c>
      <c r="CN7" s="66">
        <f t="shared" si="21"/>
        <v>31068</v>
      </c>
      <c r="CO7" s="66">
        <f t="shared" si="21"/>
        <v>34043</v>
      </c>
      <c r="CP7" s="66">
        <f t="shared" si="21"/>
        <v>11409</v>
      </c>
      <c r="CQ7" s="66">
        <f t="shared" si="21"/>
        <v>11941</v>
      </c>
      <c r="CR7" s="66">
        <f t="shared" si="21"/>
        <v>12272</v>
      </c>
      <c r="CS7" s="66">
        <f t="shared" si="21"/>
        <v>13096</v>
      </c>
      <c r="CT7" s="66">
        <f t="shared" si="21"/>
        <v>13552</v>
      </c>
      <c r="CU7" s="65"/>
      <c r="CV7" s="65">
        <f>CV8</f>
        <v>49.3</v>
      </c>
      <c r="CW7" s="65">
        <f t="shared" ref="CW7:DE7" si="22">CW8</f>
        <v>47.8</v>
      </c>
      <c r="CX7" s="65">
        <f t="shared" si="22"/>
        <v>56.7</v>
      </c>
      <c r="CY7" s="65">
        <f t="shared" si="22"/>
        <v>61.7</v>
      </c>
      <c r="CZ7" s="65">
        <f t="shared" si="22"/>
        <v>65.2</v>
      </c>
      <c r="DA7" s="65">
        <f t="shared" si="22"/>
        <v>54</v>
      </c>
      <c r="DB7" s="65">
        <f t="shared" si="22"/>
        <v>54</v>
      </c>
      <c r="DC7" s="65">
        <f t="shared" si="22"/>
        <v>55.6</v>
      </c>
      <c r="DD7" s="65">
        <f t="shared" si="22"/>
        <v>54.8</v>
      </c>
      <c r="DE7" s="65">
        <f t="shared" si="22"/>
        <v>55.8</v>
      </c>
      <c r="DF7" s="65"/>
      <c r="DG7" s="65">
        <f>DG8</f>
        <v>34.799999999999997</v>
      </c>
      <c r="DH7" s="65">
        <f t="shared" ref="DH7:DP7" si="23">DH8</f>
        <v>34.9</v>
      </c>
      <c r="DI7" s="65">
        <f t="shared" si="23"/>
        <v>35.299999999999997</v>
      </c>
      <c r="DJ7" s="65">
        <f t="shared" si="23"/>
        <v>35.299999999999997</v>
      </c>
      <c r="DK7" s="65">
        <f t="shared" si="23"/>
        <v>38.1</v>
      </c>
      <c r="DL7" s="65">
        <f t="shared" si="23"/>
        <v>22.7</v>
      </c>
      <c r="DM7" s="65">
        <f t="shared" si="23"/>
        <v>23.2</v>
      </c>
      <c r="DN7" s="65">
        <f t="shared" si="23"/>
        <v>23.2</v>
      </c>
      <c r="DO7" s="65">
        <f t="shared" si="23"/>
        <v>23.9</v>
      </c>
      <c r="DP7" s="65">
        <f t="shared" si="23"/>
        <v>23.8</v>
      </c>
      <c r="DQ7" s="65"/>
      <c r="DR7" s="65">
        <f>DR8</f>
        <v>63.5</v>
      </c>
      <c r="DS7" s="65">
        <f t="shared" ref="DS7:EA7" si="24">DS8</f>
        <v>61.4</v>
      </c>
      <c r="DT7" s="65">
        <f t="shared" si="24"/>
        <v>65.7</v>
      </c>
      <c r="DU7" s="65">
        <f t="shared" si="24"/>
        <v>66.900000000000006</v>
      </c>
      <c r="DV7" s="65">
        <f t="shared" si="24"/>
        <v>69.099999999999994</v>
      </c>
      <c r="DW7" s="65">
        <f t="shared" si="24"/>
        <v>45.5</v>
      </c>
      <c r="DX7" s="65">
        <f t="shared" si="24"/>
        <v>45.8</v>
      </c>
      <c r="DY7" s="65">
        <f t="shared" si="24"/>
        <v>48.9</v>
      </c>
      <c r="DZ7" s="65">
        <f t="shared" si="24"/>
        <v>50.3</v>
      </c>
      <c r="EA7" s="65">
        <f t="shared" si="24"/>
        <v>49.8</v>
      </c>
      <c r="EB7" s="65"/>
      <c r="EC7" s="65">
        <f>EC8</f>
        <v>64.7</v>
      </c>
      <c r="ED7" s="65">
        <f t="shared" ref="ED7:EL7" si="25">ED8</f>
        <v>59.1</v>
      </c>
      <c r="EE7" s="65">
        <f t="shared" si="25"/>
        <v>67.3</v>
      </c>
      <c r="EF7" s="65">
        <f t="shared" si="25"/>
        <v>67.599999999999994</v>
      </c>
      <c r="EG7" s="65">
        <f t="shared" si="25"/>
        <v>70.7</v>
      </c>
      <c r="EH7" s="65">
        <f t="shared" si="25"/>
        <v>62.5</v>
      </c>
      <c r="EI7" s="65">
        <f t="shared" si="25"/>
        <v>59.9</v>
      </c>
      <c r="EJ7" s="65">
        <f t="shared" si="25"/>
        <v>65.400000000000006</v>
      </c>
      <c r="EK7" s="65">
        <f t="shared" si="25"/>
        <v>65.7</v>
      </c>
      <c r="EL7" s="65">
        <f t="shared" si="25"/>
        <v>65</v>
      </c>
      <c r="EM7" s="65"/>
      <c r="EN7" s="66">
        <f>EN8</f>
        <v>55950493</v>
      </c>
      <c r="EO7" s="66">
        <f t="shared" ref="EO7:EW7" si="26">EO8</f>
        <v>57227279</v>
      </c>
      <c r="EP7" s="66">
        <f t="shared" si="26"/>
        <v>55765261</v>
      </c>
      <c r="EQ7" s="66">
        <f t="shared" si="26"/>
        <v>56823683</v>
      </c>
      <c r="ER7" s="66">
        <f t="shared" si="26"/>
        <v>56823812</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120006</v>
      </c>
      <c r="D8" s="68">
        <v>46</v>
      </c>
      <c r="E8" s="68">
        <v>6</v>
      </c>
      <c r="F8" s="68">
        <v>0</v>
      </c>
      <c r="G8" s="68">
        <v>5</v>
      </c>
      <c r="H8" s="68" t="s">
        <v>123</v>
      </c>
      <c r="I8" s="68" t="s">
        <v>123</v>
      </c>
      <c r="J8" s="68" t="s">
        <v>124</v>
      </c>
      <c r="K8" s="68" t="s">
        <v>125</v>
      </c>
      <c r="L8" s="68" t="s">
        <v>126</v>
      </c>
      <c r="M8" s="68" t="s">
        <v>127</v>
      </c>
      <c r="N8" s="68" t="s">
        <v>128</v>
      </c>
      <c r="O8" s="68"/>
      <c r="P8" s="68" t="s">
        <v>129</v>
      </c>
      <c r="Q8" s="69">
        <v>25</v>
      </c>
      <c r="R8" s="68" t="s">
        <v>130</v>
      </c>
      <c r="S8" s="68" t="s">
        <v>131</v>
      </c>
      <c r="T8" s="68" t="s">
        <v>132</v>
      </c>
      <c r="U8" s="69">
        <v>6283602</v>
      </c>
      <c r="V8" s="69">
        <v>32397</v>
      </c>
      <c r="W8" s="68" t="s">
        <v>133</v>
      </c>
      <c r="X8" s="70" t="s">
        <v>134</v>
      </c>
      <c r="Y8" s="69">
        <v>341</v>
      </c>
      <c r="Z8" s="69" t="s">
        <v>135</v>
      </c>
      <c r="AA8" s="69" t="s">
        <v>135</v>
      </c>
      <c r="AB8" s="69" t="s">
        <v>135</v>
      </c>
      <c r="AC8" s="69" t="s">
        <v>135</v>
      </c>
      <c r="AD8" s="69">
        <v>341</v>
      </c>
      <c r="AE8" s="69">
        <v>341</v>
      </c>
      <c r="AF8" s="69" t="s">
        <v>135</v>
      </c>
      <c r="AG8" s="69">
        <v>341</v>
      </c>
      <c r="AH8" s="71">
        <v>110.6</v>
      </c>
      <c r="AI8" s="71">
        <v>112.7</v>
      </c>
      <c r="AJ8" s="71">
        <v>102</v>
      </c>
      <c r="AK8" s="71">
        <v>98</v>
      </c>
      <c r="AL8" s="71">
        <v>93</v>
      </c>
      <c r="AM8" s="71">
        <v>99.4</v>
      </c>
      <c r="AN8" s="71">
        <v>99</v>
      </c>
      <c r="AO8" s="71">
        <v>97.7</v>
      </c>
      <c r="AP8" s="71">
        <v>98</v>
      </c>
      <c r="AQ8" s="71">
        <v>97.2</v>
      </c>
      <c r="AR8" s="71">
        <v>98.4</v>
      </c>
      <c r="AS8" s="71">
        <v>94.5</v>
      </c>
      <c r="AT8" s="71">
        <v>95.4</v>
      </c>
      <c r="AU8" s="71">
        <v>85.9</v>
      </c>
      <c r="AV8" s="71">
        <v>81.3</v>
      </c>
      <c r="AW8" s="71">
        <v>77.2</v>
      </c>
      <c r="AX8" s="71">
        <v>92.6</v>
      </c>
      <c r="AY8" s="71">
        <v>92.2</v>
      </c>
      <c r="AZ8" s="71">
        <v>90.2</v>
      </c>
      <c r="BA8" s="71">
        <v>91.1</v>
      </c>
      <c r="BB8" s="71">
        <v>90.1</v>
      </c>
      <c r="BC8" s="71">
        <v>89.5</v>
      </c>
      <c r="BD8" s="72" t="s">
        <v>136</v>
      </c>
      <c r="BE8" s="72" t="s">
        <v>136</v>
      </c>
      <c r="BF8" s="72" t="s">
        <v>136</v>
      </c>
      <c r="BG8" s="72" t="s">
        <v>136</v>
      </c>
      <c r="BH8" s="72" t="s">
        <v>136</v>
      </c>
      <c r="BI8" s="72">
        <v>89.1</v>
      </c>
      <c r="BJ8" s="72">
        <v>85.3</v>
      </c>
      <c r="BK8" s="72">
        <v>80.7</v>
      </c>
      <c r="BL8" s="72">
        <v>73.099999999999994</v>
      </c>
      <c r="BM8" s="72">
        <v>76.3</v>
      </c>
      <c r="BN8" s="72">
        <v>63.6</v>
      </c>
      <c r="BO8" s="71">
        <v>83.5</v>
      </c>
      <c r="BP8" s="71">
        <v>81.599999999999994</v>
      </c>
      <c r="BQ8" s="71">
        <v>78.400000000000006</v>
      </c>
      <c r="BR8" s="71">
        <v>73</v>
      </c>
      <c r="BS8" s="71">
        <v>70.5</v>
      </c>
      <c r="BT8" s="71">
        <v>70.599999999999994</v>
      </c>
      <c r="BU8" s="71">
        <v>70.5</v>
      </c>
      <c r="BV8" s="71">
        <v>70.599999999999994</v>
      </c>
      <c r="BW8" s="71">
        <v>71.3</v>
      </c>
      <c r="BX8" s="71">
        <v>72.599999999999994</v>
      </c>
      <c r="BY8" s="71">
        <v>74.2</v>
      </c>
      <c r="BZ8" s="72">
        <v>61768</v>
      </c>
      <c r="CA8" s="72">
        <v>65104</v>
      </c>
      <c r="CB8" s="72">
        <v>63202</v>
      </c>
      <c r="CC8" s="72">
        <v>61267</v>
      </c>
      <c r="CD8" s="72">
        <v>61374</v>
      </c>
      <c r="CE8" s="72">
        <v>45929</v>
      </c>
      <c r="CF8" s="72">
        <v>48203</v>
      </c>
      <c r="CG8" s="72">
        <v>48921</v>
      </c>
      <c r="CH8" s="72">
        <v>50413</v>
      </c>
      <c r="CI8" s="72">
        <v>50510</v>
      </c>
      <c r="CJ8" s="71">
        <v>49667</v>
      </c>
      <c r="CK8" s="72">
        <v>31532</v>
      </c>
      <c r="CL8" s="72">
        <v>32097</v>
      </c>
      <c r="CM8" s="72">
        <v>31600</v>
      </c>
      <c r="CN8" s="72">
        <v>31068</v>
      </c>
      <c r="CO8" s="72">
        <v>34043</v>
      </c>
      <c r="CP8" s="72">
        <v>11409</v>
      </c>
      <c r="CQ8" s="72">
        <v>11941</v>
      </c>
      <c r="CR8" s="72">
        <v>12272</v>
      </c>
      <c r="CS8" s="72">
        <v>13096</v>
      </c>
      <c r="CT8" s="72">
        <v>13552</v>
      </c>
      <c r="CU8" s="71">
        <v>13758</v>
      </c>
      <c r="CV8" s="72">
        <v>49.3</v>
      </c>
      <c r="CW8" s="72">
        <v>47.8</v>
      </c>
      <c r="CX8" s="72">
        <v>56.7</v>
      </c>
      <c r="CY8" s="72">
        <v>61.7</v>
      </c>
      <c r="CZ8" s="72">
        <v>65.2</v>
      </c>
      <c r="DA8" s="72">
        <v>54</v>
      </c>
      <c r="DB8" s="72">
        <v>54</v>
      </c>
      <c r="DC8" s="72">
        <v>55.6</v>
      </c>
      <c r="DD8" s="72">
        <v>54.8</v>
      </c>
      <c r="DE8" s="72">
        <v>55.8</v>
      </c>
      <c r="DF8" s="72">
        <v>55.2</v>
      </c>
      <c r="DG8" s="72">
        <v>34.799999999999997</v>
      </c>
      <c r="DH8" s="72">
        <v>34.9</v>
      </c>
      <c r="DI8" s="72">
        <v>35.299999999999997</v>
      </c>
      <c r="DJ8" s="72">
        <v>35.299999999999997</v>
      </c>
      <c r="DK8" s="72">
        <v>38.1</v>
      </c>
      <c r="DL8" s="72">
        <v>22.7</v>
      </c>
      <c r="DM8" s="72">
        <v>23.2</v>
      </c>
      <c r="DN8" s="72">
        <v>23.2</v>
      </c>
      <c r="DO8" s="72">
        <v>23.9</v>
      </c>
      <c r="DP8" s="72">
        <v>23.8</v>
      </c>
      <c r="DQ8" s="72">
        <v>24.1</v>
      </c>
      <c r="DR8" s="71">
        <v>63.5</v>
      </c>
      <c r="DS8" s="71">
        <v>61.4</v>
      </c>
      <c r="DT8" s="71">
        <v>65.7</v>
      </c>
      <c r="DU8" s="71">
        <v>66.900000000000006</v>
      </c>
      <c r="DV8" s="71">
        <v>69.099999999999994</v>
      </c>
      <c r="DW8" s="71">
        <v>45.5</v>
      </c>
      <c r="DX8" s="71">
        <v>45.8</v>
      </c>
      <c r="DY8" s="71">
        <v>48.9</v>
      </c>
      <c r="DZ8" s="71">
        <v>50.3</v>
      </c>
      <c r="EA8" s="71">
        <v>49.8</v>
      </c>
      <c r="EB8" s="71">
        <v>50.7</v>
      </c>
      <c r="EC8" s="71">
        <v>64.7</v>
      </c>
      <c r="ED8" s="71">
        <v>59.1</v>
      </c>
      <c r="EE8" s="71">
        <v>67.3</v>
      </c>
      <c r="EF8" s="71">
        <v>67.599999999999994</v>
      </c>
      <c r="EG8" s="71">
        <v>70.7</v>
      </c>
      <c r="EH8" s="71">
        <v>62.5</v>
      </c>
      <c r="EI8" s="71">
        <v>59.9</v>
      </c>
      <c r="EJ8" s="71">
        <v>65.400000000000006</v>
      </c>
      <c r="EK8" s="71">
        <v>65.7</v>
      </c>
      <c r="EL8" s="71">
        <v>65</v>
      </c>
      <c r="EM8" s="71">
        <v>65.7</v>
      </c>
      <c r="EN8" s="72">
        <v>55950493</v>
      </c>
      <c r="EO8" s="72">
        <v>57227279</v>
      </c>
      <c r="EP8" s="72">
        <v>55765261</v>
      </c>
      <c r="EQ8" s="72">
        <v>56823683</v>
      </c>
      <c r="ER8" s="72">
        <v>56823812</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2018-10-10T10:38:19Z</cp:lastPrinted>
  <dcterms:created xsi:type="dcterms:W3CDTF">2018-06-14T04:20:25Z</dcterms:created>
  <dcterms:modified xsi:type="dcterms:W3CDTF">2018-10-10T10:38:20Z</dcterms:modified>
  <cp:category/>
</cp:coreProperties>
</file>