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FL54" i="4" l="1"/>
  <c r="MN32" i="4"/>
  <c r="MH78" i="4"/>
  <c r="CS78" i="4"/>
  <c r="IZ54" i="4"/>
  <c r="BX54" i="4"/>
  <c r="IZ32" i="4"/>
  <c r="BX32" i="4"/>
  <c r="HM78" i="4"/>
  <c r="MN54" i="4"/>
  <c r="FL32" i="4"/>
  <c r="C11" i="5"/>
  <c r="E11" i="5"/>
  <c r="B11" i="5"/>
  <c r="D11" i="5"/>
  <c r="GA78" i="4" l="1"/>
  <c r="EH32" i="4"/>
  <c r="KV78" i="4"/>
  <c r="BG78" i="4"/>
  <c r="HV54" i="4"/>
  <c r="AT54" i="4"/>
  <c r="HV32" i="4"/>
  <c r="AT32" i="4"/>
  <c r="LJ54" i="4"/>
  <c r="EH54" i="4"/>
  <c r="LJ32" i="4"/>
  <c r="KF54" i="4"/>
  <c r="DD54" i="4"/>
  <c r="KF32" i="4"/>
  <c r="JJ78" i="4"/>
  <c r="U78" i="4"/>
  <c r="GR54" i="4"/>
  <c r="P54" i="4"/>
  <c r="GR32" i="4"/>
  <c r="P32" i="4"/>
  <c r="EO78" i="4"/>
  <c r="DD32" i="4"/>
  <c r="AE54" i="4"/>
  <c r="HG32" i="4"/>
  <c r="AE32" i="4"/>
  <c r="FH78" i="4"/>
  <c r="KU54" i="4"/>
  <c r="DS54" i="4"/>
  <c r="KU32" i="4"/>
  <c r="DS32" i="4"/>
  <c r="KC78" i="4"/>
  <c r="AN78" i="4"/>
  <c r="HG54" i="4"/>
  <c r="LO78" i="4"/>
  <c r="BZ78" i="4"/>
  <c r="GT78" i="4"/>
  <c r="LY54" i="4"/>
  <c r="EW54" i="4"/>
  <c r="LY32" i="4"/>
  <c r="EW32" i="4"/>
  <c r="IK54" i="4"/>
  <c r="BI54" i="4"/>
  <c r="IK32" i="4"/>
  <c r="BI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<sst xmlns="http://schemas.openxmlformats.org/spreadsheetml/2006/main" count="288" uniqueCount="148">
  <si>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</si>
  <si>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</si>
  <si>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</si>
  <si>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</si>
  <si>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</si>
  <si>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</si>
  <si>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</si>
  <si>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</si>
  <si>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</si>
  <si>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</si>
  <si>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</si>
  <si>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</si>
  <si>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</si>
  <si>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</si>
  <si>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</si>
  <si>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</si>
  <si>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</si>
  <si>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</si>
  <si>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</si>
  <si>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</si>
  <si>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</si>
  <si>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</si>
  <si>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</si>
  <si>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</si>
  <si>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</si>
  <si>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</si>
  <si>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</si>
  <si>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</si>
  <si>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</si>
  <si>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</si>
  <si>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</si>
  <si>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</si>
  <si>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</si>
  <si>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</si>
  <si>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</si>
  <si>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</si>
  <si>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</si>
  <si>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</si>
  <si>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</si>
  <si>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</si>
  <si>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</si>
  <si>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</si>
  <si>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</si>
  <si>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</si>
  <si>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</si>
  <si>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</si>
  <si>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</si>
  <si>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</si>
  <si>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</si>
  <si>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</si>
  <si>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</si>
  <si>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</si>
  <si>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</si>
  <si>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</si>
  <si>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</si>
  <si>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</si>
  <si>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</si>
  <si>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</si>
  <si>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</si>
  <si>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</si>
  <si>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</si>
  <si>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</si>
  <si>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</si>
  <si>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</si>
  <si>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</si>
  <si>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</si>
  <si>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</si>
  <si>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</si>
  <si>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</si>
  <si>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</si>
  <si>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</si>
  <si>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</si>
  <si>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</si>
  <si>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</si>
  <si>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</si>
  <si>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</si>
  <si>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</si>
  <si>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</si>
  <si>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</si>
  <si>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</si>
  <si>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</si>
  <si>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</si>
  <si>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</si>
  <si>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</si>
  <si>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</si>
  <si>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</si>
  <si>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</si>
  <si>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</si>
  <si>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</si>
  <si>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</si>
  <si>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</si>
  <si>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</si>
  <si>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</si>
  <si>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</si>
  <si>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</si>
  <si>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</si>
  <si>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</si>
  <si>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</si>
  <si>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</si>
  <si>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</si>
  <si>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</si>
  <si>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</si>
  <si>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</si>
  <si>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</si>
  <si>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</si>
  <si>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</si>
  <si>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</si>
  <si>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</si>
  <si>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</si>
  <si>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</si>
  <si>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</si>
  <si>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</si>
  <si>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</si>
  <si>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</si>
  <si>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</si>
  <si>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</si>
  <si>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</si>
  <si>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</si>
  <si>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</si>
  <si>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</si>
  <si>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</si>
  <si>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</si>
  <si>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</si>
  <si>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</si>
  <si>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駒込病院</t>
  </si>
  <si>
    <t>当然財務</t>
  </si>
  <si>
    <t>病院事業</t>
  </si>
  <si>
    <t>一般病院</t>
  </si>
  <si>
    <t>500床以上</t>
  </si>
  <si>
    <t>直営</t>
  </si>
  <si>
    <t>対象</t>
  </si>
  <si>
    <t>透 I 訓 ガ</t>
  </si>
  <si>
    <t>救 臨 が 感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</si>
  <si>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</si>
  <si>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</si>
  <si>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</si>
  <si>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</si>
  <si>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</si>
  <si>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</si>
  <si>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</si>
  <si>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</si>
  <si>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</si>
  <si>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</si>
  <si>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他の医療機関では対応困難な合併症を伴うがん、難治性がん、再発がん等に積極的に取り組みます。②都道府県がん診療連携拠点病院として、都におけるがん医療水準の向上に貢献します。③エイズ、一類・二類感染症及び新たな感染症を中心とした各種感染症について、専門的な医療を提供します。</t>
    <rPh sb="1" eb="2">
      <t>ホカ</t>
    </rPh>
    <rPh sb="3" eb="5">
      <t>イリョウ</t>
    </rPh>
    <rPh sb="5" eb="7">
      <t>キカン</t>
    </rPh>
    <rPh sb="9" eb="11">
      <t>タイオウ</t>
    </rPh>
    <rPh sb="11" eb="13">
      <t>コンナン</t>
    </rPh>
    <rPh sb="14" eb="17">
      <t>ガッペイショウ</t>
    </rPh>
    <rPh sb="18" eb="19">
      <t>トモナ</t>
    </rPh>
    <rPh sb="23" eb="26">
      <t>ナンチセイ</t>
    </rPh>
    <rPh sb="29" eb="31">
      <t>サイハツ</t>
    </rPh>
    <rPh sb="33" eb="34">
      <t>ナド</t>
    </rPh>
    <rPh sb="35" eb="38">
      <t>セッキョクテキ</t>
    </rPh>
    <rPh sb="39" eb="40">
      <t>ト</t>
    </rPh>
    <rPh sb="41" eb="42">
      <t>ク</t>
    </rPh>
    <rPh sb="47" eb="51">
      <t>トドウフケン</t>
    </rPh>
    <rPh sb="53" eb="55">
      <t>シンリョウ</t>
    </rPh>
    <rPh sb="55" eb="57">
      <t>レンケイ</t>
    </rPh>
    <rPh sb="57" eb="59">
      <t>キョテン</t>
    </rPh>
    <rPh sb="59" eb="61">
      <t>ビョウイン</t>
    </rPh>
    <rPh sb="65" eb="66">
      <t>ト</t>
    </rPh>
    <rPh sb="72" eb="74">
      <t>イリョウ</t>
    </rPh>
    <rPh sb="74" eb="76">
      <t>スイジュン</t>
    </rPh>
    <rPh sb="77" eb="79">
      <t>コウジョウ</t>
    </rPh>
    <rPh sb="80" eb="82">
      <t>コウケン</t>
    </rPh>
    <phoneticPr fontId="5"/>
  </si>
  <si>
    <t xml:space="preserve">・「経常収支比率」は、おおむね100%前後で推移しています。
・「病床利用率」は、平均在院日数の短縮に伴い低下しています。
・「入院患者1人1日当たり収益」は、高額薬剤の使用増等に伴い、増加傾向にあります。
・「外来患者1人1日当たり収益」は、外来化学療法の件数増加等により増加傾向にあります。
・「職員給与費対医業収益比率」は、共済制度改正及び給与改定等により上昇傾向にあります。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
</t>
    <rPh sb="2" eb="4">
      <t>ケイジョウ</t>
    </rPh>
    <rPh sb="4" eb="6">
      <t>シュウシ</t>
    </rPh>
    <rPh sb="6" eb="8">
      <t>ヒリツ</t>
    </rPh>
    <rPh sb="19" eb="21">
      <t>ゼンゴ</t>
    </rPh>
    <rPh sb="22" eb="24">
      <t>スイイ</t>
    </rPh>
    <rPh sb="64" eb="66">
      <t>ニュウイン</t>
    </rPh>
    <rPh sb="66" eb="68">
      <t>カンジャ</t>
    </rPh>
    <rPh sb="69" eb="70">
      <t>リ</t>
    </rPh>
    <rPh sb="71" eb="72">
      <t>ニチ</t>
    </rPh>
    <rPh sb="72" eb="73">
      <t>ア</t>
    </rPh>
    <rPh sb="75" eb="77">
      <t>シュウエキ</t>
    </rPh>
    <rPh sb="80" eb="82">
      <t>コウガク</t>
    </rPh>
    <rPh sb="82" eb="84">
      <t>ヤクザイ</t>
    </rPh>
    <rPh sb="85" eb="87">
      <t>シヨウ</t>
    </rPh>
    <rPh sb="87" eb="88">
      <t>ゾウ</t>
    </rPh>
    <rPh sb="88" eb="89">
      <t>トウ</t>
    </rPh>
    <rPh sb="90" eb="91">
      <t>トモナ</t>
    </rPh>
    <rPh sb="93" eb="95">
      <t>ゾウカ</t>
    </rPh>
    <rPh sb="95" eb="97">
      <t>ケイコウ</t>
    </rPh>
    <rPh sb="106" eb="108">
      <t>ガイライ</t>
    </rPh>
    <rPh sb="108" eb="110">
      <t>カンジャ</t>
    </rPh>
    <rPh sb="111" eb="112">
      <t>リ</t>
    </rPh>
    <rPh sb="113" eb="114">
      <t>ニチ</t>
    </rPh>
    <rPh sb="114" eb="115">
      <t>ア</t>
    </rPh>
    <rPh sb="117" eb="119">
      <t>シュウエキ</t>
    </rPh>
    <rPh sb="122" eb="124">
      <t>ガイライ</t>
    </rPh>
    <rPh sb="124" eb="126">
      <t>カガク</t>
    </rPh>
    <rPh sb="126" eb="128">
      <t>リョウホウ</t>
    </rPh>
    <rPh sb="129" eb="131">
      <t>ケンスウ</t>
    </rPh>
    <rPh sb="131" eb="133">
      <t>ゾウカ</t>
    </rPh>
    <rPh sb="133" eb="134">
      <t>トウ</t>
    </rPh>
    <rPh sb="137" eb="139">
      <t>ゾウカ</t>
    </rPh>
    <rPh sb="139" eb="141">
      <t>ケイコウ</t>
    </rPh>
    <rPh sb="150" eb="152">
      <t>ショクイン</t>
    </rPh>
    <rPh sb="152" eb="154">
      <t>キュウヨ</t>
    </rPh>
    <rPh sb="154" eb="155">
      <t>ヒ</t>
    </rPh>
    <rPh sb="155" eb="156">
      <t>タイ</t>
    </rPh>
    <rPh sb="156" eb="158">
      <t>イギョウ</t>
    </rPh>
    <rPh sb="158" eb="160">
      <t>シュウエキ</t>
    </rPh>
    <rPh sb="160" eb="162">
      <t>ヒリツ</t>
    </rPh>
    <rPh sb="165" eb="167">
      <t>キョウサイ</t>
    </rPh>
    <rPh sb="167" eb="169">
      <t>セイド</t>
    </rPh>
    <rPh sb="169" eb="171">
      <t>カイセイ</t>
    </rPh>
    <rPh sb="171" eb="172">
      <t>オヨ</t>
    </rPh>
    <rPh sb="173" eb="175">
      <t>キュウヨ</t>
    </rPh>
    <rPh sb="175" eb="177">
      <t>カイテイ</t>
    </rPh>
    <rPh sb="177" eb="178">
      <t>トウ</t>
    </rPh>
    <rPh sb="181" eb="183">
      <t>ジョウショウ</t>
    </rPh>
    <rPh sb="183" eb="185">
      <t>ケイコウ</t>
    </rPh>
    <rPh sb="194" eb="196">
      <t>ザイリョウ</t>
    </rPh>
    <rPh sb="196" eb="197">
      <t>ヒ</t>
    </rPh>
    <rPh sb="197" eb="198">
      <t>タイ</t>
    </rPh>
    <rPh sb="198" eb="200">
      <t>イリョウ</t>
    </rPh>
    <rPh sb="200" eb="202">
      <t>シュウエキ</t>
    </rPh>
    <rPh sb="202" eb="204">
      <t>ヒリツ</t>
    </rPh>
    <rPh sb="211" eb="212">
      <t>ヨコ</t>
    </rPh>
    <rPh sb="215" eb="217">
      <t>スイイ</t>
    </rPh>
    <rPh sb="229" eb="231">
      <t>ジギョウ</t>
    </rPh>
    <rPh sb="234" eb="236">
      <t>ウンエイ</t>
    </rPh>
    <rPh sb="241" eb="242">
      <t>イ</t>
    </rPh>
    <rPh sb="242" eb="244">
      <t>ヤクヒン</t>
    </rPh>
    <rPh sb="244" eb="245">
      <t>ヒ</t>
    </rPh>
    <rPh sb="245" eb="246">
      <t>オヨ</t>
    </rPh>
    <rPh sb="247" eb="249">
      <t>シンリョウ</t>
    </rPh>
    <rPh sb="249" eb="251">
      <t>ザイリョウ</t>
    </rPh>
    <rPh sb="251" eb="252">
      <t>ヒ</t>
    </rPh>
    <rPh sb="253" eb="255">
      <t>チョウタツ</t>
    </rPh>
    <rPh sb="255" eb="257">
      <t>ギョウム</t>
    </rPh>
    <rPh sb="258" eb="261">
      <t>イタクリョウ</t>
    </rPh>
    <rPh sb="264" eb="266">
      <t>ケイジョウ</t>
    </rPh>
    <rPh sb="273" eb="274">
      <t>タ</t>
    </rPh>
    <rPh sb="275" eb="277">
      <t>ルイジ</t>
    </rPh>
    <rPh sb="277" eb="279">
      <t>ビョウイン</t>
    </rPh>
    <rPh sb="279" eb="281">
      <t>ヘイキン</t>
    </rPh>
    <rPh sb="281" eb="282">
      <t>チ</t>
    </rPh>
    <rPh sb="283" eb="284">
      <t>クラ</t>
    </rPh>
    <rPh sb="286" eb="288">
      <t>スウチ</t>
    </rPh>
    <rPh sb="289" eb="290">
      <t>ヒク</t>
    </rPh>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</si>
  <si>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・「①有形固定資産減価償却率」、「③１床当たり有形固定資産」は、類似団体平均値を下回る数値で推移しています。
・「②機械備品減価償却率」は、類似団体平均値と同程度で推移しています。</t>
    <rPh sb="112" eb="113">
      <t>シタ</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</si>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</sst>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80.900000000000006</c:v>
                </c:pt>
                <c:pt idx="1">
                  <c:v>81.400000000000006</c:v>
                </c:pt>
                <c:pt idx="2">
                  <c:v>79.900000000000006</c:v>
                </c:pt>
                <c:pt idx="3">
                  <c:v>76</c:v>
                </c:pt>
                <c:pt idx="4">
                  <c:v>73.3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985536"/>
        <c:axId val="839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985536"/>
        <c:axId val="83987840"/>
      </c:lineChart>
      <c:dateAx>
        <c:axId val="83985536"/>
        <c:scaling>
          <c:orientation val="minMax"/>
        </c:scaling>
        <c:delete val="1"/>
        <c:axPos val="b"/>
        <c:numFmt formatCode="ge" sourceLinked="1"/>
        <c:majorTickMark val="none"/>
        <c:minorTickMark val="none"/>
        <c:tickLblPos val="none"/>
        <c:crossAx val="83987840"/>
        <c:crosses val="autoZero"/>
        <c:auto val="1"/>
        <c:lblOffset val="100"/>
        <c:baseTimeUnit val="years"/>
      </c:dateAx>
      <c:valAx>
        <c:axId val="839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23309</c:v>
                </c:pt>
                <c:pt idx="1">
                  <c:v>23858</c:v>
                </c:pt>
                <c:pt idx="2">
                  <c:v>26324</c:v>
                </c:pt>
                <c:pt idx="3">
                  <c:v>27404</c:v>
                </c:pt>
                <c:pt idx="4">
                  <c:v>29392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455296"/>
        <c:axId val="724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455296"/>
        <c:axId val="72457216"/>
      </c:lineChart>
      <c:dateAx>
        <c:axId val="72455296"/>
        <c:scaling>
          <c:orientation val="minMax"/>
        </c:scaling>
        <c:delete val="1"/>
        <c:axPos val="b"/>
        <c:numFmt formatCode="ge" sourceLinked="1"/>
        <c:majorTickMark val="none"/>
        <c:minorTickMark val="none"/>
        <c:tickLblPos val="none"/>
        <c:crossAx val="72457216"/>
        <c:crosses val="autoZero"/>
        <c:auto val="1"/>
        <c:lblOffset val="100"/>
        <c:baseTimeUnit val="years"/>
      </c:dateAx>
      <c:valAx>
        <c:axId val="7245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45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52036</c:v>
                </c:pt>
                <c:pt idx="1">
                  <c:v>54004</c:v>
                </c:pt>
                <c:pt idx="2">
                  <c:v>56002</c:v>
                </c:pt>
                <c:pt idx="3">
                  <c:v>58680</c:v>
                </c:pt>
                <c:pt idx="4">
                  <c:v>61400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2814976"/>
        <c:axId val="728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2814976"/>
        <c:axId val="72816896"/>
      </c:lineChart>
      <c:dateAx>
        <c:axId val="72814976"/>
        <c:scaling>
          <c:orientation val="minMax"/>
        </c:scaling>
        <c:delete val="1"/>
        <c:axPos val="b"/>
        <c:numFmt formatCode="ge" sourceLinked="1"/>
        <c:majorTickMark val="none"/>
        <c:minorTickMark val="none"/>
        <c:tickLblPos val="none"/>
        <c:crossAx val="72816896"/>
        <c:crosses val="autoZero"/>
        <c:auto val="1"/>
        <c:lblOffset val="100"/>
        <c:baseTimeUnit val="years"/>
      </c:dateAx>
      <c:valAx>
        <c:axId val="7281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10.6</c:v>
                </c:pt>
                <c:pt idx="1">
                  <c:v>9.4</c:v>
                </c:pt>
                <c:pt idx="2">
                  <c:v>3.3</c:v>
                </c:pt>
                <c:pt idx="3">
                  <c:v>1.3</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101824"/>
        <c:axId val="111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101824"/>
        <c:axId val="111231360"/>
      </c:lineChart>
      <c:dateAx>
        <c:axId val="111101824"/>
        <c:scaling>
          <c:orientation val="minMax"/>
        </c:scaling>
        <c:delete val="1"/>
        <c:axPos val="b"/>
        <c:numFmt formatCode="ge" sourceLinked="1"/>
        <c:majorTickMark val="none"/>
        <c:minorTickMark val="none"/>
        <c:tickLblPos val="none"/>
        <c:crossAx val="111231360"/>
        <c:crosses val="autoZero"/>
        <c:auto val="1"/>
        <c:lblOffset val="100"/>
        <c:baseTimeUnit val="years"/>
      </c:dateAx>
      <c:valAx>
        <c:axId val="11123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79.099999999999994</c:v>
                </c:pt>
                <c:pt idx="1">
                  <c:v>80.900000000000006</c:v>
                </c:pt>
                <c:pt idx="2">
                  <c:v>83.9</c:v>
                </c:pt>
                <c:pt idx="3">
                  <c:v>82</c:v>
                </c:pt>
                <c:pt idx="4">
                  <c:v>81.099999999999994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625216"/>
        <c:axId val="119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625216"/>
        <c:axId val="119627136"/>
      </c:lineChart>
      <c:dateAx>
        <c:axId val="119625216"/>
        <c:scaling>
          <c:orientation val="minMax"/>
        </c:scaling>
        <c:delete val="1"/>
        <c:axPos val="b"/>
        <c:numFmt formatCode="ge" sourceLinked="1"/>
        <c:majorTickMark val="none"/>
        <c:minorTickMark val="none"/>
        <c:tickLblPos val="none"/>
        <c:crossAx val="119627136"/>
        <c:crosses val="autoZero"/>
        <c:auto val="1"/>
        <c:lblOffset val="100"/>
        <c:baseTimeUnit val="years"/>
      </c:dateAx>
      <c:valAx>
        <c:axId val="11962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99.7</c:v>
                </c:pt>
                <c:pt idx="1">
                  <c:v>100.7</c:v>
                </c:pt>
                <c:pt idx="2">
                  <c:v>101.1</c:v>
                </c:pt>
                <c:pt idx="3">
                  <c:v>99</c:v>
                </c:pt>
                <c:pt idx="4">
                  <c:v>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5961472"/>
        <c:axId val="241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5961472"/>
        <c:axId val="241357952"/>
      </c:lineChart>
      <c:dateAx>
        <c:axId val="205961472"/>
        <c:scaling>
          <c:orientation val="minMax"/>
        </c:scaling>
        <c:delete val="1"/>
        <c:axPos val="b"/>
        <c:numFmt formatCode="ge" sourceLinked="1"/>
        <c:majorTickMark val="none"/>
        <c:minorTickMark val="none"/>
        <c:tickLblPos val="none"/>
        <c:crossAx val="241357952"/>
        <c:crosses val="autoZero"/>
        <c:auto val="1"/>
        <c:lblOffset val="100"/>
        <c:baseTimeUnit val="years"/>
      </c:dateAx>
      <c:valAx>
        <c:axId val="24135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59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29.8</c:v>
                </c:pt>
                <c:pt idx="1">
                  <c:v>34.1</c:v>
                </c:pt>
                <c:pt idx="2">
                  <c:v>37.799999999999997</c:v>
                </c:pt>
                <c:pt idx="3">
                  <c:v>42.1</c:v>
                </c:pt>
                <c:pt idx="4">
                  <c:v>45.4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978880"/>
        <c:axId val="19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978880"/>
        <c:axId val="19981056"/>
      </c:lineChart>
      <c:dateAx>
        <c:axId val="19978880"/>
        <c:scaling>
          <c:orientation val="minMax"/>
        </c:scaling>
        <c:delete val="1"/>
        <c:axPos val="b"/>
        <c:numFmt formatCode="ge" sourceLinked="1"/>
        <c:majorTickMark val="none"/>
        <c:minorTickMark val="none"/>
        <c:tickLblPos val="none"/>
        <c:crossAx val="19981056"/>
        <c:crosses val="autoZero"/>
        <c:auto val="1"/>
        <c:lblOffset val="100"/>
        <c:baseTimeUnit val="years"/>
      </c:dateAx>
      <c:valAx>
        <c:axId val="1998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51.3</c:v>
                </c:pt>
                <c:pt idx="1">
                  <c:v>55.8</c:v>
                </c:pt>
                <c:pt idx="2">
                  <c:v>59.1</c:v>
                </c:pt>
                <c:pt idx="3">
                  <c:v>63.4</c:v>
                </c:pt>
                <c:pt idx="4">
                  <c:v>65.599999999999994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570240"/>
        <c:axId val="40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570240"/>
        <c:axId val="40580608"/>
      </c:lineChart>
      <c:dateAx>
        <c:axId val="40570240"/>
        <c:scaling>
          <c:orientation val="minMax"/>
        </c:scaling>
        <c:delete val="1"/>
        <c:axPos val="b"/>
        <c:numFmt formatCode="ge" sourceLinked="1"/>
        <c:majorTickMark val="none"/>
        <c:minorTickMark val="none"/>
        <c:tickLblPos val="none"/>
        <c:crossAx val="40580608"/>
        <c:crosses val="autoZero"/>
        <c:auto val="1"/>
        <c:lblOffset val="100"/>
        <c:baseTimeUnit val="years"/>
      </c:dateAx>
      <c:valAx>
        <c:axId val="4058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47905414</c:v>
                </c:pt>
                <c:pt idx="1">
                  <c:v>48239785</c:v>
                </c:pt>
                <c:pt idx="2">
                  <c:v>48432975</c:v>
                </c:pt>
                <c:pt idx="3">
                  <c:v>48868026</c:v>
                </c:pt>
                <c:pt idx="4">
                  <c:v>49925688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602624"/>
        <c:axId val="406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602624"/>
        <c:axId val="40617088"/>
      </c:lineChart>
      <c:dateAx>
        <c:axId val="40602624"/>
        <c:scaling>
          <c:orientation val="minMax"/>
        </c:scaling>
        <c:delete val="1"/>
        <c:axPos val="b"/>
        <c:numFmt formatCode="ge" sourceLinked="1"/>
        <c:majorTickMark val="none"/>
        <c:minorTickMark val="none"/>
        <c:tickLblPos val="none"/>
        <c:crossAx val="40617088"/>
        <c:crosses val="autoZero"/>
        <c:auto val="1"/>
        <c:lblOffset val="100"/>
        <c:baseTimeUnit val="years"/>
      </c:dateAx>
      <c:valAx>
        <c:axId val="4061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c:v>
                </c:pt>
                <c:pt idx="1">
                  <c:v>2.6</c:v>
                </c:pt>
                <c:pt idx="2">
                  <c:v>2.6</c:v>
                </c:pt>
                <c:pt idx="3">
                  <c:v>2.8</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67776"/>
        <c:axId val="724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67776"/>
        <c:axId val="72418048"/>
      </c:lineChart>
      <c:dateAx>
        <c:axId val="40667776"/>
        <c:scaling>
          <c:orientation val="minMax"/>
        </c:scaling>
        <c:delete val="1"/>
        <c:axPos val="b"/>
        <c:numFmt formatCode="ge" sourceLinked="1"/>
        <c:majorTickMark val="none"/>
        <c:minorTickMark val="none"/>
        <c:tickLblPos val="none"/>
        <c:crossAx val="72418048"/>
        <c:crosses val="autoZero"/>
        <c:auto val="1"/>
        <c:lblOffset val="100"/>
        <c:baseTimeUnit val="years"/>
      </c:dateAx>
      <c:valAx>
        <c:axId val="7241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47.7</c:v>
                </c:pt>
                <c:pt idx="1">
                  <c:v>46.2</c:v>
                </c:pt>
                <c:pt idx="2">
                  <c:v>43.5</c:v>
                </c:pt>
                <c:pt idx="3">
                  <c:v>44.6</c:v>
                </c:pt>
                <c:pt idx="4">
                  <c:v>45.8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440064"/>
        <c:axId val="724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440064"/>
        <c:axId val="72442240"/>
      </c:lineChart>
      <c:dateAx>
        <c:axId val="72440064"/>
        <c:scaling>
          <c:orientation val="minMax"/>
        </c:scaling>
        <c:delete val="1"/>
        <c:axPos val="b"/>
        <c:numFmt formatCode="ge" sourceLinked="1"/>
        <c:majorTickMark val="none"/>
        <c:minorTickMark val="none"/>
        <c:tickLblPos val="none"/>
        <c:crossAx val="72442240"/>
        <c:crosses val="autoZero"/>
        <c:auto val="1"/>
        <c:lblOffset val="100"/>
        <c:baseTimeUnit val="years"/>
      </c:dateAx>
      <c:valAx>
        <c:axId val="724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4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駒込病院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803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30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73078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99.7</v>
      </c>
      <c r="Q33" s="130"/>
      <c r="R33" s="130"/>
      <c r="S33" s="130"/>
      <c r="T33" s="130"/>
      <c r="U33" s="130"/>
      <c r="V33" s="130"/>
      <c r="W33" s="130"/>
      <c r="X33" s="130"/>
      <c r="Y33" s="130"/>
      <c r="Z33" s="130"/>
      <c r="AA33" s="130"/>
      <c r="AB33" s="130"/>
      <c r="AC33" s="130"/>
      <c r="AD33" s="131"/>
      <c r="AE33" s="129">
        <f>データ!AI7</f>
        <v>100.7</v>
      </c>
      <c r="AF33" s="130"/>
      <c r="AG33" s="130"/>
      <c r="AH33" s="130"/>
      <c r="AI33" s="130"/>
      <c r="AJ33" s="130"/>
      <c r="AK33" s="130"/>
      <c r="AL33" s="130"/>
      <c r="AM33" s="130"/>
      <c r="AN33" s="130"/>
      <c r="AO33" s="130"/>
      <c r="AP33" s="130"/>
      <c r="AQ33" s="130"/>
      <c r="AR33" s="130"/>
      <c r="AS33" s="131"/>
      <c r="AT33" s="129">
        <f>データ!AJ7</f>
        <v>101.1</v>
      </c>
      <c r="AU33" s="130"/>
      <c r="AV33" s="130"/>
      <c r="AW33" s="130"/>
      <c r="AX33" s="130"/>
      <c r="AY33" s="130"/>
      <c r="AZ33" s="130"/>
      <c r="BA33" s="130"/>
      <c r="BB33" s="130"/>
      <c r="BC33" s="130"/>
      <c r="BD33" s="130"/>
      <c r="BE33" s="130"/>
      <c r="BF33" s="130"/>
      <c r="BG33" s="130"/>
      <c r="BH33" s="131"/>
      <c r="BI33" s="129">
        <f>データ!AK7</f>
        <v>99</v>
      </c>
      <c r="BJ33" s="130"/>
      <c r="BK33" s="130"/>
      <c r="BL33" s="130"/>
      <c r="BM33" s="130"/>
      <c r="BN33" s="130"/>
      <c r="BO33" s="130"/>
      <c r="BP33" s="130"/>
      <c r="BQ33" s="130"/>
      <c r="BR33" s="130"/>
      <c r="BS33" s="130"/>
      <c r="BT33" s="130"/>
      <c r="BU33" s="130"/>
      <c r="BV33" s="130"/>
      <c r="BW33" s="131"/>
      <c r="BX33" s="129">
        <f>データ!AL7</f>
        <v>99</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79.099999999999994</v>
      </c>
      <c r="DE33" s="130"/>
      <c r="DF33" s="130"/>
      <c r="DG33" s="130"/>
      <c r="DH33" s="130"/>
      <c r="DI33" s="130"/>
      <c r="DJ33" s="130"/>
      <c r="DK33" s="130"/>
      <c r="DL33" s="130"/>
      <c r="DM33" s="130"/>
      <c r="DN33" s="130"/>
      <c r="DO33" s="130"/>
      <c r="DP33" s="130"/>
      <c r="DQ33" s="130"/>
      <c r="DR33" s="131"/>
      <c r="DS33" s="129">
        <f>データ!AT7</f>
        <v>80.900000000000006</v>
      </c>
      <c r="DT33" s="130"/>
      <c r="DU33" s="130"/>
      <c r="DV33" s="130"/>
      <c r="DW33" s="130"/>
      <c r="DX33" s="130"/>
      <c r="DY33" s="130"/>
      <c r="DZ33" s="130"/>
      <c r="EA33" s="130"/>
      <c r="EB33" s="130"/>
      <c r="EC33" s="130"/>
      <c r="ED33" s="130"/>
      <c r="EE33" s="130"/>
      <c r="EF33" s="130"/>
      <c r="EG33" s="131"/>
      <c r="EH33" s="129">
        <f>データ!AU7</f>
        <v>83.9</v>
      </c>
      <c r="EI33" s="130"/>
      <c r="EJ33" s="130"/>
      <c r="EK33" s="130"/>
      <c r="EL33" s="130"/>
      <c r="EM33" s="130"/>
      <c r="EN33" s="130"/>
      <c r="EO33" s="130"/>
      <c r="EP33" s="130"/>
      <c r="EQ33" s="130"/>
      <c r="ER33" s="130"/>
      <c r="ES33" s="130"/>
      <c r="ET33" s="130"/>
      <c r="EU33" s="130"/>
      <c r="EV33" s="131"/>
      <c r="EW33" s="129">
        <f>データ!AV7</f>
        <v>82</v>
      </c>
      <c r="EX33" s="130"/>
      <c r="EY33" s="130"/>
      <c r="EZ33" s="130"/>
      <c r="FA33" s="130"/>
      <c r="FB33" s="130"/>
      <c r="FC33" s="130"/>
      <c r="FD33" s="130"/>
      <c r="FE33" s="130"/>
      <c r="FF33" s="130"/>
      <c r="FG33" s="130"/>
      <c r="FH33" s="130"/>
      <c r="FI33" s="130"/>
      <c r="FJ33" s="130"/>
      <c r="FK33" s="131"/>
      <c r="FL33" s="129">
        <f>データ!AW7</f>
        <v>81.099999999999994</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f>データ!BD7</f>
        <v>10.6</v>
      </c>
      <c r="GS33" s="130"/>
      <c r="GT33" s="130"/>
      <c r="GU33" s="130"/>
      <c r="GV33" s="130"/>
      <c r="GW33" s="130"/>
      <c r="GX33" s="130"/>
      <c r="GY33" s="130"/>
      <c r="GZ33" s="130"/>
      <c r="HA33" s="130"/>
      <c r="HB33" s="130"/>
      <c r="HC33" s="130"/>
      <c r="HD33" s="130"/>
      <c r="HE33" s="130"/>
      <c r="HF33" s="131"/>
      <c r="HG33" s="129">
        <f>データ!BE7</f>
        <v>9.4</v>
      </c>
      <c r="HH33" s="130"/>
      <c r="HI33" s="130"/>
      <c r="HJ33" s="130"/>
      <c r="HK33" s="130"/>
      <c r="HL33" s="130"/>
      <c r="HM33" s="130"/>
      <c r="HN33" s="130"/>
      <c r="HO33" s="130"/>
      <c r="HP33" s="130"/>
      <c r="HQ33" s="130"/>
      <c r="HR33" s="130"/>
      <c r="HS33" s="130"/>
      <c r="HT33" s="130"/>
      <c r="HU33" s="131"/>
      <c r="HV33" s="129">
        <f>データ!BF7</f>
        <v>3.3</v>
      </c>
      <c r="HW33" s="130"/>
      <c r="HX33" s="130"/>
      <c r="HY33" s="130"/>
      <c r="HZ33" s="130"/>
      <c r="IA33" s="130"/>
      <c r="IB33" s="130"/>
      <c r="IC33" s="130"/>
      <c r="ID33" s="130"/>
      <c r="IE33" s="130"/>
      <c r="IF33" s="130"/>
      <c r="IG33" s="130"/>
      <c r="IH33" s="130"/>
      <c r="II33" s="130"/>
      <c r="IJ33" s="131"/>
      <c r="IK33" s="129">
        <f>データ!BG7</f>
        <v>1.3</v>
      </c>
      <c r="IL33" s="130"/>
      <c r="IM33" s="130"/>
      <c r="IN33" s="130"/>
      <c r="IO33" s="130"/>
      <c r="IP33" s="130"/>
      <c r="IQ33" s="130"/>
      <c r="IR33" s="130"/>
      <c r="IS33" s="130"/>
      <c r="IT33" s="130"/>
      <c r="IU33" s="130"/>
      <c r="IV33" s="130"/>
      <c r="IW33" s="130"/>
      <c r="IX33" s="130"/>
      <c r="IY33" s="131"/>
      <c r="IZ33" s="129" t="str">
        <f>データ!BH7</f>
        <v>該当数値なし</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80.900000000000006</v>
      </c>
      <c r="KG33" s="130"/>
      <c r="KH33" s="130"/>
      <c r="KI33" s="130"/>
      <c r="KJ33" s="130"/>
      <c r="KK33" s="130"/>
      <c r="KL33" s="130"/>
      <c r="KM33" s="130"/>
      <c r="KN33" s="130"/>
      <c r="KO33" s="130"/>
      <c r="KP33" s="130"/>
      <c r="KQ33" s="130"/>
      <c r="KR33" s="130"/>
      <c r="KS33" s="130"/>
      <c r="KT33" s="131"/>
      <c r="KU33" s="129">
        <f>データ!BP7</f>
        <v>81.400000000000006</v>
      </c>
      <c r="KV33" s="130"/>
      <c r="KW33" s="130"/>
      <c r="KX33" s="130"/>
      <c r="KY33" s="130"/>
      <c r="KZ33" s="130"/>
      <c r="LA33" s="130"/>
      <c r="LB33" s="130"/>
      <c r="LC33" s="130"/>
      <c r="LD33" s="130"/>
      <c r="LE33" s="130"/>
      <c r="LF33" s="130"/>
      <c r="LG33" s="130"/>
      <c r="LH33" s="130"/>
      <c r="LI33" s="131"/>
      <c r="LJ33" s="129">
        <f>データ!BQ7</f>
        <v>79.900000000000006</v>
      </c>
      <c r="LK33" s="130"/>
      <c r="LL33" s="130"/>
      <c r="LM33" s="130"/>
      <c r="LN33" s="130"/>
      <c r="LO33" s="130"/>
      <c r="LP33" s="130"/>
      <c r="LQ33" s="130"/>
      <c r="LR33" s="130"/>
      <c r="LS33" s="130"/>
      <c r="LT33" s="130"/>
      <c r="LU33" s="130"/>
      <c r="LV33" s="130"/>
      <c r="LW33" s="130"/>
      <c r="LX33" s="131"/>
      <c r="LY33" s="129">
        <f>データ!BR7</f>
        <v>76</v>
      </c>
      <c r="LZ33" s="130"/>
      <c r="MA33" s="130"/>
      <c r="MB33" s="130"/>
      <c r="MC33" s="130"/>
      <c r="MD33" s="130"/>
      <c r="ME33" s="130"/>
      <c r="MF33" s="130"/>
      <c r="MG33" s="130"/>
      <c r="MH33" s="130"/>
      <c r="MI33" s="130"/>
      <c r="MJ33" s="130"/>
      <c r="MK33" s="130"/>
      <c r="ML33" s="130"/>
      <c r="MM33" s="131"/>
      <c r="MN33" s="129">
        <f>データ!BS7</f>
        <v>73.3</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103</v>
      </c>
      <c r="Q34" s="130"/>
      <c r="R34" s="130"/>
      <c r="S34" s="130"/>
      <c r="T34" s="130"/>
      <c r="U34" s="130"/>
      <c r="V34" s="130"/>
      <c r="W34" s="130"/>
      <c r="X34" s="130"/>
      <c r="Y34" s="130"/>
      <c r="Z34" s="130"/>
      <c r="AA34" s="130"/>
      <c r="AB34" s="130"/>
      <c r="AC34" s="130"/>
      <c r="AD34" s="131"/>
      <c r="AE34" s="129">
        <f>データ!AN7</f>
        <v>101.7</v>
      </c>
      <c r="AF34" s="130"/>
      <c r="AG34" s="130"/>
      <c r="AH34" s="130"/>
      <c r="AI34" s="130"/>
      <c r="AJ34" s="130"/>
      <c r="AK34" s="130"/>
      <c r="AL34" s="130"/>
      <c r="AM34" s="130"/>
      <c r="AN34" s="130"/>
      <c r="AO34" s="130"/>
      <c r="AP34" s="130"/>
      <c r="AQ34" s="130"/>
      <c r="AR34" s="130"/>
      <c r="AS34" s="131"/>
      <c r="AT34" s="129">
        <f>データ!AO7</f>
        <v>101.1</v>
      </c>
      <c r="AU34" s="130"/>
      <c r="AV34" s="130"/>
      <c r="AW34" s="130"/>
      <c r="AX34" s="130"/>
      <c r="AY34" s="130"/>
      <c r="AZ34" s="130"/>
      <c r="BA34" s="130"/>
      <c r="BB34" s="130"/>
      <c r="BC34" s="130"/>
      <c r="BD34" s="130"/>
      <c r="BE34" s="130"/>
      <c r="BF34" s="130"/>
      <c r="BG34" s="130"/>
      <c r="BH34" s="131"/>
      <c r="BI34" s="129">
        <f>データ!AP7</f>
        <v>100.3</v>
      </c>
      <c r="BJ34" s="130"/>
      <c r="BK34" s="130"/>
      <c r="BL34" s="130"/>
      <c r="BM34" s="130"/>
      <c r="BN34" s="130"/>
      <c r="BO34" s="130"/>
      <c r="BP34" s="130"/>
      <c r="BQ34" s="130"/>
      <c r="BR34" s="130"/>
      <c r="BS34" s="130"/>
      <c r="BT34" s="130"/>
      <c r="BU34" s="130"/>
      <c r="BV34" s="130"/>
      <c r="BW34" s="131"/>
      <c r="BX34" s="129">
        <f>データ!AQ7</f>
        <v>99.8</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97.2</v>
      </c>
      <c r="DE34" s="130"/>
      <c r="DF34" s="130"/>
      <c r="DG34" s="130"/>
      <c r="DH34" s="130"/>
      <c r="DI34" s="130"/>
      <c r="DJ34" s="130"/>
      <c r="DK34" s="130"/>
      <c r="DL34" s="130"/>
      <c r="DM34" s="130"/>
      <c r="DN34" s="130"/>
      <c r="DO34" s="130"/>
      <c r="DP34" s="130"/>
      <c r="DQ34" s="130"/>
      <c r="DR34" s="131"/>
      <c r="DS34" s="129">
        <f>データ!AY7</f>
        <v>96</v>
      </c>
      <c r="DT34" s="130"/>
      <c r="DU34" s="130"/>
      <c r="DV34" s="130"/>
      <c r="DW34" s="130"/>
      <c r="DX34" s="130"/>
      <c r="DY34" s="130"/>
      <c r="DZ34" s="130"/>
      <c r="EA34" s="130"/>
      <c r="EB34" s="130"/>
      <c r="EC34" s="130"/>
      <c r="ED34" s="130"/>
      <c r="EE34" s="130"/>
      <c r="EF34" s="130"/>
      <c r="EG34" s="131"/>
      <c r="EH34" s="129">
        <f>データ!AZ7</f>
        <v>94.6</v>
      </c>
      <c r="EI34" s="130"/>
      <c r="EJ34" s="130"/>
      <c r="EK34" s="130"/>
      <c r="EL34" s="130"/>
      <c r="EM34" s="130"/>
      <c r="EN34" s="130"/>
      <c r="EO34" s="130"/>
      <c r="EP34" s="130"/>
      <c r="EQ34" s="130"/>
      <c r="ER34" s="130"/>
      <c r="ES34" s="130"/>
      <c r="ET34" s="130"/>
      <c r="EU34" s="130"/>
      <c r="EV34" s="131"/>
      <c r="EW34" s="129">
        <f>データ!BA7</f>
        <v>94.4</v>
      </c>
      <c r="EX34" s="130"/>
      <c r="EY34" s="130"/>
      <c r="EZ34" s="130"/>
      <c r="FA34" s="130"/>
      <c r="FB34" s="130"/>
      <c r="FC34" s="130"/>
      <c r="FD34" s="130"/>
      <c r="FE34" s="130"/>
      <c r="FF34" s="130"/>
      <c r="FG34" s="130"/>
      <c r="FH34" s="130"/>
      <c r="FI34" s="130"/>
      <c r="FJ34" s="130"/>
      <c r="FK34" s="131"/>
      <c r="FL34" s="129">
        <f>データ!BB7</f>
        <v>93.6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45.6</v>
      </c>
      <c r="GS34" s="130"/>
      <c r="GT34" s="130"/>
      <c r="GU34" s="130"/>
      <c r="GV34" s="130"/>
      <c r="GW34" s="130"/>
      <c r="GX34" s="130"/>
      <c r="GY34" s="130"/>
      <c r="GZ34" s="130"/>
      <c r="HA34" s="130"/>
      <c r="HB34" s="130"/>
      <c r="HC34" s="130"/>
      <c r="HD34" s="130"/>
      <c r="HE34" s="130"/>
      <c r="HF34" s="131"/>
      <c r="HG34" s="129">
        <f>データ!BJ7</f>
        <v>41.7</v>
      </c>
      <c r="HH34" s="130"/>
      <c r="HI34" s="130"/>
      <c r="HJ34" s="130"/>
      <c r="HK34" s="130"/>
      <c r="HL34" s="130"/>
      <c r="HM34" s="130"/>
      <c r="HN34" s="130"/>
      <c r="HO34" s="130"/>
      <c r="HP34" s="130"/>
      <c r="HQ34" s="130"/>
      <c r="HR34" s="130"/>
      <c r="HS34" s="130"/>
      <c r="HT34" s="130"/>
      <c r="HU34" s="131"/>
      <c r="HV34" s="129">
        <f>データ!BK7</f>
        <v>37.700000000000003</v>
      </c>
      <c r="HW34" s="130"/>
      <c r="HX34" s="130"/>
      <c r="HY34" s="130"/>
      <c r="HZ34" s="130"/>
      <c r="IA34" s="130"/>
      <c r="IB34" s="130"/>
      <c r="IC34" s="130"/>
      <c r="ID34" s="130"/>
      <c r="IE34" s="130"/>
      <c r="IF34" s="130"/>
      <c r="IG34" s="130"/>
      <c r="IH34" s="130"/>
      <c r="II34" s="130"/>
      <c r="IJ34" s="131"/>
      <c r="IK34" s="129">
        <f>データ!BL7</f>
        <v>36.799999999999997</v>
      </c>
      <c r="IL34" s="130"/>
      <c r="IM34" s="130"/>
      <c r="IN34" s="130"/>
      <c r="IO34" s="130"/>
      <c r="IP34" s="130"/>
      <c r="IQ34" s="130"/>
      <c r="IR34" s="130"/>
      <c r="IS34" s="130"/>
      <c r="IT34" s="130"/>
      <c r="IU34" s="130"/>
      <c r="IV34" s="130"/>
      <c r="IW34" s="130"/>
      <c r="IX34" s="130"/>
      <c r="IY34" s="131"/>
      <c r="IZ34" s="129">
        <f>データ!BM7</f>
        <v>33.9</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81.2</v>
      </c>
      <c r="KG34" s="130"/>
      <c r="KH34" s="130"/>
      <c r="KI34" s="130"/>
      <c r="KJ34" s="130"/>
      <c r="KK34" s="130"/>
      <c r="KL34" s="130"/>
      <c r="KM34" s="130"/>
      <c r="KN34" s="130"/>
      <c r="KO34" s="130"/>
      <c r="KP34" s="130"/>
      <c r="KQ34" s="130"/>
      <c r="KR34" s="130"/>
      <c r="KS34" s="130"/>
      <c r="KT34" s="131"/>
      <c r="KU34" s="129">
        <f>データ!BU7</f>
        <v>80.3</v>
      </c>
      <c r="KV34" s="130"/>
      <c r="KW34" s="130"/>
      <c r="KX34" s="130"/>
      <c r="KY34" s="130"/>
      <c r="KZ34" s="130"/>
      <c r="LA34" s="130"/>
      <c r="LB34" s="130"/>
      <c r="LC34" s="130"/>
      <c r="LD34" s="130"/>
      <c r="LE34" s="130"/>
      <c r="LF34" s="130"/>
      <c r="LG34" s="130"/>
      <c r="LH34" s="130"/>
      <c r="LI34" s="131"/>
      <c r="LJ34" s="129">
        <f>データ!BV7</f>
        <v>80.7</v>
      </c>
      <c r="LK34" s="130"/>
      <c r="LL34" s="130"/>
      <c r="LM34" s="130"/>
      <c r="LN34" s="130"/>
      <c r="LO34" s="130"/>
      <c r="LP34" s="130"/>
      <c r="LQ34" s="130"/>
      <c r="LR34" s="130"/>
      <c r="LS34" s="130"/>
      <c r="LT34" s="130"/>
      <c r="LU34" s="130"/>
      <c r="LV34" s="130"/>
      <c r="LW34" s="130"/>
      <c r="LX34" s="131"/>
      <c r="LY34" s="129">
        <f>データ!BW7</f>
        <v>80.7</v>
      </c>
      <c r="LZ34" s="130"/>
      <c r="MA34" s="130"/>
      <c r="MB34" s="130"/>
      <c r="MC34" s="130"/>
      <c r="MD34" s="130"/>
      <c r="ME34" s="130"/>
      <c r="MF34" s="130"/>
      <c r="MG34" s="130"/>
      <c r="MH34" s="130"/>
      <c r="MI34" s="130"/>
      <c r="MJ34" s="130"/>
      <c r="MK34" s="130"/>
      <c r="ML34" s="130"/>
      <c r="MM34" s="131"/>
      <c r="MN34" s="129">
        <f>データ!BX7</f>
        <v>79.5</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52036</v>
      </c>
      <c r="Q55" s="134"/>
      <c r="R55" s="134"/>
      <c r="S55" s="134"/>
      <c r="T55" s="134"/>
      <c r="U55" s="134"/>
      <c r="V55" s="134"/>
      <c r="W55" s="134"/>
      <c r="X55" s="134"/>
      <c r="Y55" s="134"/>
      <c r="Z55" s="134"/>
      <c r="AA55" s="134"/>
      <c r="AB55" s="134"/>
      <c r="AC55" s="134"/>
      <c r="AD55" s="135"/>
      <c r="AE55" s="133">
        <f>データ!CA7</f>
        <v>54004</v>
      </c>
      <c r="AF55" s="134"/>
      <c r="AG55" s="134"/>
      <c r="AH55" s="134"/>
      <c r="AI55" s="134"/>
      <c r="AJ55" s="134"/>
      <c r="AK55" s="134"/>
      <c r="AL55" s="134"/>
      <c r="AM55" s="134"/>
      <c r="AN55" s="134"/>
      <c r="AO55" s="134"/>
      <c r="AP55" s="134"/>
      <c r="AQ55" s="134"/>
      <c r="AR55" s="134"/>
      <c r="AS55" s="135"/>
      <c r="AT55" s="133">
        <f>データ!CB7</f>
        <v>56002</v>
      </c>
      <c r="AU55" s="134"/>
      <c r="AV55" s="134"/>
      <c r="AW55" s="134"/>
      <c r="AX55" s="134"/>
      <c r="AY55" s="134"/>
      <c r="AZ55" s="134"/>
      <c r="BA55" s="134"/>
      <c r="BB55" s="134"/>
      <c r="BC55" s="134"/>
      <c r="BD55" s="134"/>
      <c r="BE55" s="134"/>
      <c r="BF55" s="134"/>
      <c r="BG55" s="134"/>
      <c r="BH55" s="135"/>
      <c r="BI55" s="133">
        <f>データ!CC7</f>
        <v>58680</v>
      </c>
      <c r="BJ55" s="134"/>
      <c r="BK55" s="134"/>
      <c r="BL55" s="134"/>
      <c r="BM55" s="134"/>
      <c r="BN55" s="134"/>
      <c r="BO55" s="134"/>
      <c r="BP55" s="134"/>
      <c r="BQ55" s="134"/>
      <c r="BR55" s="134"/>
      <c r="BS55" s="134"/>
      <c r="BT55" s="134"/>
      <c r="BU55" s="134"/>
      <c r="BV55" s="134"/>
      <c r="BW55" s="135"/>
      <c r="BX55" s="133">
        <f>データ!CD7</f>
        <v>61400</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23309</v>
      </c>
      <c r="DE55" s="134"/>
      <c r="DF55" s="134"/>
      <c r="DG55" s="134"/>
      <c r="DH55" s="134"/>
      <c r="DI55" s="134"/>
      <c r="DJ55" s="134"/>
      <c r="DK55" s="134"/>
      <c r="DL55" s="134"/>
      <c r="DM55" s="134"/>
      <c r="DN55" s="134"/>
      <c r="DO55" s="134"/>
      <c r="DP55" s="134"/>
      <c r="DQ55" s="134"/>
      <c r="DR55" s="135"/>
      <c r="DS55" s="133">
        <f>データ!CL7</f>
        <v>23858</v>
      </c>
      <c r="DT55" s="134"/>
      <c r="DU55" s="134"/>
      <c r="DV55" s="134"/>
      <c r="DW55" s="134"/>
      <c r="DX55" s="134"/>
      <c r="DY55" s="134"/>
      <c r="DZ55" s="134"/>
      <c r="EA55" s="134"/>
      <c r="EB55" s="134"/>
      <c r="EC55" s="134"/>
      <c r="ED55" s="134"/>
      <c r="EE55" s="134"/>
      <c r="EF55" s="134"/>
      <c r="EG55" s="135"/>
      <c r="EH55" s="133">
        <f>データ!CM7</f>
        <v>26324</v>
      </c>
      <c r="EI55" s="134"/>
      <c r="EJ55" s="134"/>
      <c r="EK55" s="134"/>
      <c r="EL55" s="134"/>
      <c r="EM55" s="134"/>
      <c r="EN55" s="134"/>
      <c r="EO55" s="134"/>
      <c r="EP55" s="134"/>
      <c r="EQ55" s="134"/>
      <c r="ER55" s="134"/>
      <c r="ES55" s="134"/>
      <c r="ET55" s="134"/>
      <c r="EU55" s="134"/>
      <c r="EV55" s="135"/>
      <c r="EW55" s="133">
        <f>データ!CN7</f>
        <v>27404</v>
      </c>
      <c r="EX55" s="134"/>
      <c r="EY55" s="134"/>
      <c r="EZ55" s="134"/>
      <c r="FA55" s="134"/>
      <c r="FB55" s="134"/>
      <c r="FC55" s="134"/>
      <c r="FD55" s="134"/>
      <c r="FE55" s="134"/>
      <c r="FF55" s="134"/>
      <c r="FG55" s="134"/>
      <c r="FH55" s="134"/>
      <c r="FI55" s="134"/>
      <c r="FJ55" s="134"/>
      <c r="FK55" s="135"/>
      <c r="FL55" s="133">
        <f>データ!CO7</f>
        <v>29392</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47.7</v>
      </c>
      <c r="GS55" s="130"/>
      <c r="GT55" s="130"/>
      <c r="GU55" s="130"/>
      <c r="GV55" s="130"/>
      <c r="GW55" s="130"/>
      <c r="GX55" s="130"/>
      <c r="GY55" s="130"/>
      <c r="GZ55" s="130"/>
      <c r="HA55" s="130"/>
      <c r="HB55" s="130"/>
      <c r="HC55" s="130"/>
      <c r="HD55" s="130"/>
      <c r="HE55" s="130"/>
      <c r="HF55" s="131"/>
      <c r="HG55" s="129">
        <f>データ!CW7</f>
        <v>46.2</v>
      </c>
      <c r="HH55" s="130"/>
      <c r="HI55" s="130"/>
      <c r="HJ55" s="130"/>
      <c r="HK55" s="130"/>
      <c r="HL55" s="130"/>
      <c r="HM55" s="130"/>
      <c r="HN55" s="130"/>
      <c r="HO55" s="130"/>
      <c r="HP55" s="130"/>
      <c r="HQ55" s="130"/>
      <c r="HR55" s="130"/>
      <c r="HS55" s="130"/>
      <c r="HT55" s="130"/>
      <c r="HU55" s="131"/>
      <c r="HV55" s="129">
        <f>データ!CX7</f>
        <v>43.5</v>
      </c>
      <c r="HW55" s="130"/>
      <c r="HX55" s="130"/>
      <c r="HY55" s="130"/>
      <c r="HZ55" s="130"/>
      <c r="IA55" s="130"/>
      <c r="IB55" s="130"/>
      <c r="IC55" s="130"/>
      <c r="ID55" s="130"/>
      <c r="IE55" s="130"/>
      <c r="IF55" s="130"/>
      <c r="IG55" s="130"/>
      <c r="IH55" s="130"/>
      <c r="II55" s="130"/>
      <c r="IJ55" s="131"/>
      <c r="IK55" s="129">
        <f>データ!CY7</f>
        <v>44.6</v>
      </c>
      <c r="IL55" s="130"/>
      <c r="IM55" s="130"/>
      <c r="IN55" s="130"/>
      <c r="IO55" s="130"/>
      <c r="IP55" s="130"/>
      <c r="IQ55" s="130"/>
      <c r="IR55" s="130"/>
      <c r="IS55" s="130"/>
      <c r="IT55" s="130"/>
      <c r="IU55" s="130"/>
      <c r="IV55" s="130"/>
      <c r="IW55" s="130"/>
      <c r="IX55" s="130"/>
      <c r="IY55" s="131"/>
      <c r="IZ55" s="129">
        <f>データ!CZ7</f>
        <v>45.8</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2.4</v>
      </c>
      <c r="KG55" s="130"/>
      <c r="KH55" s="130"/>
      <c r="KI55" s="130"/>
      <c r="KJ55" s="130"/>
      <c r="KK55" s="130"/>
      <c r="KL55" s="130"/>
      <c r="KM55" s="130"/>
      <c r="KN55" s="130"/>
      <c r="KO55" s="130"/>
      <c r="KP55" s="130"/>
      <c r="KQ55" s="130"/>
      <c r="KR55" s="130"/>
      <c r="KS55" s="130"/>
      <c r="KT55" s="131"/>
      <c r="KU55" s="129">
        <f>データ!DH7</f>
        <v>2.6</v>
      </c>
      <c r="KV55" s="130"/>
      <c r="KW55" s="130"/>
      <c r="KX55" s="130"/>
      <c r="KY55" s="130"/>
      <c r="KZ55" s="130"/>
      <c r="LA55" s="130"/>
      <c r="LB55" s="130"/>
      <c r="LC55" s="130"/>
      <c r="LD55" s="130"/>
      <c r="LE55" s="130"/>
      <c r="LF55" s="130"/>
      <c r="LG55" s="130"/>
      <c r="LH55" s="130"/>
      <c r="LI55" s="131"/>
      <c r="LJ55" s="129">
        <f>データ!DI7</f>
        <v>2.6</v>
      </c>
      <c r="LK55" s="130"/>
      <c r="LL55" s="130"/>
      <c r="LM55" s="130"/>
      <c r="LN55" s="130"/>
      <c r="LO55" s="130"/>
      <c r="LP55" s="130"/>
      <c r="LQ55" s="130"/>
      <c r="LR55" s="130"/>
      <c r="LS55" s="130"/>
      <c r="LT55" s="130"/>
      <c r="LU55" s="130"/>
      <c r="LV55" s="130"/>
      <c r="LW55" s="130"/>
      <c r="LX55" s="131"/>
      <c r="LY55" s="129">
        <f>データ!DJ7</f>
        <v>2.8</v>
      </c>
      <c r="LZ55" s="130"/>
      <c r="MA55" s="130"/>
      <c r="MB55" s="130"/>
      <c r="MC55" s="130"/>
      <c r="MD55" s="130"/>
      <c r="ME55" s="130"/>
      <c r="MF55" s="130"/>
      <c r="MG55" s="130"/>
      <c r="MH55" s="130"/>
      <c r="MI55" s="130"/>
      <c r="MJ55" s="130"/>
      <c r="MK55" s="130"/>
      <c r="ML55" s="130"/>
      <c r="MM55" s="131"/>
      <c r="MN55" s="129">
        <f>データ!DK7</f>
        <v>2.7</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56653</v>
      </c>
      <c r="Q56" s="134"/>
      <c r="R56" s="134"/>
      <c r="S56" s="134"/>
      <c r="T56" s="134"/>
      <c r="U56" s="134"/>
      <c r="V56" s="134"/>
      <c r="W56" s="134"/>
      <c r="X56" s="134"/>
      <c r="Y56" s="134"/>
      <c r="Z56" s="134"/>
      <c r="AA56" s="134"/>
      <c r="AB56" s="134"/>
      <c r="AC56" s="134"/>
      <c r="AD56" s="135"/>
      <c r="AE56" s="133">
        <f>データ!CF7</f>
        <v>59159</v>
      </c>
      <c r="AF56" s="134"/>
      <c r="AG56" s="134"/>
      <c r="AH56" s="134"/>
      <c r="AI56" s="134"/>
      <c r="AJ56" s="134"/>
      <c r="AK56" s="134"/>
      <c r="AL56" s="134"/>
      <c r="AM56" s="134"/>
      <c r="AN56" s="134"/>
      <c r="AO56" s="134"/>
      <c r="AP56" s="134"/>
      <c r="AQ56" s="134"/>
      <c r="AR56" s="134"/>
      <c r="AS56" s="135"/>
      <c r="AT56" s="133">
        <f>データ!CG7</f>
        <v>60787</v>
      </c>
      <c r="AU56" s="134"/>
      <c r="AV56" s="134"/>
      <c r="AW56" s="134"/>
      <c r="AX56" s="134"/>
      <c r="AY56" s="134"/>
      <c r="AZ56" s="134"/>
      <c r="BA56" s="134"/>
      <c r="BB56" s="134"/>
      <c r="BC56" s="134"/>
      <c r="BD56" s="134"/>
      <c r="BE56" s="134"/>
      <c r="BF56" s="134"/>
      <c r="BG56" s="134"/>
      <c r="BH56" s="135"/>
      <c r="BI56" s="133">
        <f>データ!CH7</f>
        <v>62913</v>
      </c>
      <c r="BJ56" s="134"/>
      <c r="BK56" s="134"/>
      <c r="BL56" s="134"/>
      <c r="BM56" s="134"/>
      <c r="BN56" s="134"/>
      <c r="BO56" s="134"/>
      <c r="BP56" s="134"/>
      <c r="BQ56" s="134"/>
      <c r="BR56" s="134"/>
      <c r="BS56" s="134"/>
      <c r="BT56" s="134"/>
      <c r="BU56" s="134"/>
      <c r="BV56" s="134"/>
      <c r="BW56" s="135"/>
      <c r="BX56" s="133">
        <f>データ!CI7</f>
        <v>64765</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14082</v>
      </c>
      <c r="DE56" s="134"/>
      <c r="DF56" s="134"/>
      <c r="DG56" s="134"/>
      <c r="DH56" s="134"/>
      <c r="DI56" s="134"/>
      <c r="DJ56" s="134"/>
      <c r="DK56" s="134"/>
      <c r="DL56" s="134"/>
      <c r="DM56" s="134"/>
      <c r="DN56" s="134"/>
      <c r="DO56" s="134"/>
      <c r="DP56" s="134"/>
      <c r="DQ56" s="134"/>
      <c r="DR56" s="135"/>
      <c r="DS56" s="133">
        <f>データ!CQ7</f>
        <v>14865</v>
      </c>
      <c r="DT56" s="134"/>
      <c r="DU56" s="134"/>
      <c r="DV56" s="134"/>
      <c r="DW56" s="134"/>
      <c r="DX56" s="134"/>
      <c r="DY56" s="134"/>
      <c r="DZ56" s="134"/>
      <c r="EA56" s="134"/>
      <c r="EB56" s="134"/>
      <c r="EC56" s="134"/>
      <c r="ED56" s="134"/>
      <c r="EE56" s="134"/>
      <c r="EF56" s="134"/>
      <c r="EG56" s="135"/>
      <c r="EH56" s="133">
        <f>データ!CR7</f>
        <v>15610</v>
      </c>
      <c r="EI56" s="134"/>
      <c r="EJ56" s="134"/>
      <c r="EK56" s="134"/>
      <c r="EL56" s="134"/>
      <c r="EM56" s="134"/>
      <c r="EN56" s="134"/>
      <c r="EO56" s="134"/>
      <c r="EP56" s="134"/>
      <c r="EQ56" s="134"/>
      <c r="ER56" s="134"/>
      <c r="ES56" s="134"/>
      <c r="ET56" s="134"/>
      <c r="EU56" s="134"/>
      <c r="EV56" s="135"/>
      <c r="EW56" s="133">
        <f>データ!CS7</f>
        <v>16993</v>
      </c>
      <c r="EX56" s="134"/>
      <c r="EY56" s="134"/>
      <c r="EZ56" s="134"/>
      <c r="FA56" s="134"/>
      <c r="FB56" s="134"/>
      <c r="FC56" s="134"/>
      <c r="FD56" s="134"/>
      <c r="FE56" s="134"/>
      <c r="FF56" s="134"/>
      <c r="FG56" s="134"/>
      <c r="FH56" s="134"/>
      <c r="FI56" s="134"/>
      <c r="FJ56" s="134"/>
      <c r="FK56" s="135"/>
      <c r="FL56" s="133">
        <f>データ!CT7</f>
        <v>17680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48</v>
      </c>
      <c r="GS56" s="130"/>
      <c r="GT56" s="130"/>
      <c r="GU56" s="130"/>
      <c r="GV56" s="130"/>
      <c r="GW56" s="130"/>
      <c r="GX56" s="130"/>
      <c r="GY56" s="130"/>
      <c r="GZ56" s="130"/>
      <c r="HA56" s="130"/>
      <c r="HB56" s="130"/>
      <c r="HC56" s="130"/>
      <c r="HD56" s="130"/>
      <c r="HE56" s="130"/>
      <c r="HF56" s="131"/>
      <c r="HG56" s="129">
        <f>データ!DB7</f>
        <v>47.8</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48.5</v>
      </c>
      <c r="IL56" s="130"/>
      <c r="IM56" s="130"/>
      <c r="IN56" s="130"/>
      <c r="IO56" s="130"/>
      <c r="IP56" s="130"/>
      <c r="IQ56" s="130"/>
      <c r="IR56" s="130"/>
      <c r="IS56" s="130"/>
      <c r="IT56" s="130"/>
      <c r="IU56" s="130"/>
      <c r="IV56" s="130"/>
      <c r="IW56" s="130"/>
      <c r="IX56" s="130"/>
      <c r="IY56" s="131"/>
      <c r="IZ56" s="129">
        <f>データ!DE7</f>
        <v>49.2</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25.6</v>
      </c>
      <c r="KG56" s="130"/>
      <c r="KH56" s="130"/>
      <c r="KI56" s="130"/>
      <c r="KJ56" s="130"/>
      <c r="KK56" s="130"/>
      <c r="KL56" s="130"/>
      <c r="KM56" s="130"/>
      <c r="KN56" s="130"/>
      <c r="KO56" s="130"/>
      <c r="KP56" s="130"/>
      <c r="KQ56" s="130"/>
      <c r="KR56" s="130"/>
      <c r="KS56" s="130"/>
      <c r="KT56" s="131"/>
      <c r="KU56" s="129">
        <f>データ!DM7</f>
        <v>26.2</v>
      </c>
      <c r="KV56" s="130"/>
      <c r="KW56" s="130"/>
      <c r="KX56" s="130"/>
      <c r="KY56" s="130"/>
      <c r="KZ56" s="130"/>
      <c r="LA56" s="130"/>
      <c r="LB56" s="130"/>
      <c r="LC56" s="130"/>
      <c r="LD56" s="130"/>
      <c r="LE56" s="130"/>
      <c r="LF56" s="130"/>
      <c r="LG56" s="130"/>
      <c r="LH56" s="130"/>
      <c r="LI56" s="131"/>
      <c r="LJ56" s="129">
        <f>データ!DN7</f>
        <v>26.3</v>
      </c>
      <c r="LK56" s="130"/>
      <c r="LL56" s="130"/>
      <c r="LM56" s="130"/>
      <c r="LN56" s="130"/>
      <c r="LO56" s="130"/>
      <c r="LP56" s="130"/>
      <c r="LQ56" s="130"/>
      <c r="LR56" s="130"/>
      <c r="LS56" s="130"/>
      <c r="LT56" s="130"/>
      <c r="LU56" s="130"/>
      <c r="LV56" s="130"/>
      <c r="LW56" s="130"/>
      <c r="LX56" s="131"/>
      <c r="LY56" s="129">
        <f>データ!DO7</f>
        <v>27.5</v>
      </c>
      <c r="LZ56" s="130"/>
      <c r="MA56" s="130"/>
      <c r="MB56" s="130"/>
      <c r="MC56" s="130"/>
      <c r="MD56" s="130"/>
      <c r="ME56" s="130"/>
      <c r="MF56" s="130"/>
      <c r="MG56" s="130"/>
      <c r="MH56" s="130"/>
      <c r="MI56" s="130"/>
      <c r="MJ56" s="130"/>
      <c r="MK56" s="130"/>
      <c r="ML56" s="130"/>
      <c r="MM56" s="131"/>
      <c r="MN56" s="129">
        <f>データ!DP7</f>
        <v>27.4</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29.8</v>
      </c>
      <c r="V79" s="140"/>
      <c r="W79" s="140"/>
      <c r="X79" s="140"/>
      <c r="Y79" s="140"/>
      <c r="Z79" s="140"/>
      <c r="AA79" s="140"/>
      <c r="AB79" s="140"/>
      <c r="AC79" s="140"/>
      <c r="AD79" s="140"/>
      <c r="AE79" s="140"/>
      <c r="AF79" s="140"/>
      <c r="AG79" s="140"/>
      <c r="AH79" s="140"/>
      <c r="AI79" s="140"/>
      <c r="AJ79" s="140"/>
      <c r="AK79" s="140"/>
      <c r="AL79" s="140"/>
      <c r="AM79" s="140"/>
      <c r="AN79" s="140">
        <f>データ!DS7</f>
        <v>34.1</v>
      </c>
      <c r="AO79" s="140"/>
      <c r="AP79" s="140"/>
      <c r="AQ79" s="140"/>
      <c r="AR79" s="140"/>
      <c r="AS79" s="140"/>
      <c r="AT79" s="140"/>
      <c r="AU79" s="140"/>
      <c r="AV79" s="140"/>
      <c r="AW79" s="140"/>
      <c r="AX79" s="140"/>
      <c r="AY79" s="140"/>
      <c r="AZ79" s="140"/>
      <c r="BA79" s="140"/>
      <c r="BB79" s="140"/>
      <c r="BC79" s="140"/>
      <c r="BD79" s="140"/>
      <c r="BE79" s="140"/>
      <c r="BF79" s="140"/>
      <c r="BG79" s="140">
        <f>データ!DT7</f>
        <v>37.799999999999997</v>
      </c>
      <c r="BH79" s="140"/>
      <c r="BI79" s="140"/>
      <c r="BJ79" s="140"/>
      <c r="BK79" s="140"/>
      <c r="BL79" s="140"/>
      <c r="BM79" s="140"/>
      <c r="BN79" s="140"/>
      <c r="BO79" s="140"/>
      <c r="BP79" s="140"/>
      <c r="BQ79" s="140"/>
      <c r="BR79" s="140"/>
      <c r="BS79" s="140"/>
      <c r="BT79" s="140"/>
      <c r="BU79" s="140"/>
      <c r="BV79" s="140"/>
      <c r="BW79" s="140"/>
      <c r="BX79" s="140"/>
      <c r="BY79" s="140"/>
      <c r="BZ79" s="140">
        <f>データ!DU7</f>
        <v>42.1</v>
      </c>
      <c r="CA79" s="140"/>
      <c r="CB79" s="140"/>
      <c r="CC79" s="140"/>
      <c r="CD79" s="140"/>
      <c r="CE79" s="140"/>
      <c r="CF79" s="140"/>
      <c r="CG79" s="140"/>
      <c r="CH79" s="140"/>
      <c r="CI79" s="140"/>
      <c r="CJ79" s="140"/>
      <c r="CK79" s="140"/>
      <c r="CL79" s="140"/>
      <c r="CM79" s="140"/>
      <c r="CN79" s="140"/>
      <c r="CO79" s="140"/>
      <c r="CP79" s="140"/>
      <c r="CQ79" s="140"/>
      <c r="CR79" s="140"/>
      <c r="CS79" s="140">
        <f>データ!DV7</f>
        <v>45.4</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51.3</v>
      </c>
      <c r="EP79" s="140"/>
      <c r="EQ79" s="140"/>
      <c r="ER79" s="140"/>
      <c r="ES79" s="140"/>
      <c r="ET79" s="140"/>
      <c r="EU79" s="140"/>
      <c r="EV79" s="140"/>
      <c r="EW79" s="140"/>
      <c r="EX79" s="140"/>
      <c r="EY79" s="140"/>
      <c r="EZ79" s="140"/>
      <c r="FA79" s="140"/>
      <c r="FB79" s="140"/>
      <c r="FC79" s="140"/>
      <c r="FD79" s="140"/>
      <c r="FE79" s="140"/>
      <c r="FF79" s="140"/>
      <c r="FG79" s="140"/>
      <c r="FH79" s="140">
        <f>データ!ED7</f>
        <v>55.8</v>
      </c>
      <c r="FI79" s="140"/>
      <c r="FJ79" s="140"/>
      <c r="FK79" s="140"/>
      <c r="FL79" s="140"/>
      <c r="FM79" s="140"/>
      <c r="FN79" s="140"/>
      <c r="FO79" s="140"/>
      <c r="FP79" s="140"/>
      <c r="FQ79" s="140"/>
      <c r="FR79" s="140"/>
      <c r="FS79" s="140"/>
      <c r="FT79" s="140"/>
      <c r="FU79" s="140"/>
      <c r="FV79" s="140"/>
      <c r="FW79" s="140"/>
      <c r="FX79" s="140"/>
      <c r="FY79" s="140"/>
      <c r="FZ79" s="140"/>
      <c r="GA79" s="140">
        <f>データ!EE7</f>
        <v>59.1</v>
      </c>
      <c r="GB79" s="140"/>
      <c r="GC79" s="140"/>
      <c r="GD79" s="140"/>
      <c r="GE79" s="140"/>
      <c r="GF79" s="140"/>
      <c r="GG79" s="140"/>
      <c r="GH79" s="140"/>
      <c r="GI79" s="140"/>
      <c r="GJ79" s="140"/>
      <c r="GK79" s="140"/>
      <c r="GL79" s="140"/>
      <c r="GM79" s="140"/>
      <c r="GN79" s="140"/>
      <c r="GO79" s="140"/>
      <c r="GP79" s="140"/>
      <c r="GQ79" s="140"/>
      <c r="GR79" s="140"/>
      <c r="GS79" s="140"/>
      <c r="GT79" s="140">
        <f>データ!EF7</f>
        <v>63.4</v>
      </c>
      <c r="GU79" s="140"/>
      <c r="GV79" s="140"/>
      <c r="GW79" s="140"/>
      <c r="GX79" s="140"/>
      <c r="GY79" s="140"/>
      <c r="GZ79" s="140"/>
      <c r="HA79" s="140"/>
      <c r="HB79" s="140"/>
      <c r="HC79" s="140"/>
      <c r="HD79" s="140"/>
      <c r="HE79" s="140"/>
      <c r="HF79" s="140"/>
      <c r="HG79" s="140"/>
      <c r="HH79" s="140"/>
      <c r="HI79" s="140"/>
      <c r="HJ79" s="140"/>
      <c r="HK79" s="140"/>
      <c r="HL79" s="140"/>
      <c r="HM79" s="140">
        <f>データ!EG7</f>
        <v>65.599999999999994</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47905414</v>
      </c>
      <c r="JK79" s="141"/>
      <c r="JL79" s="141"/>
      <c r="JM79" s="141"/>
      <c r="JN79" s="141"/>
      <c r="JO79" s="141"/>
      <c r="JP79" s="141"/>
      <c r="JQ79" s="141"/>
      <c r="JR79" s="141"/>
      <c r="JS79" s="141"/>
      <c r="JT79" s="141"/>
      <c r="JU79" s="141"/>
      <c r="JV79" s="141"/>
      <c r="JW79" s="141"/>
      <c r="JX79" s="141"/>
      <c r="JY79" s="141"/>
      <c r="JZ79" s="141"/>
      <c r="KA79" s="141"/>
      <c r="KB79" s="141"/>
      <c r="KC79" s="141">
        <f>データ!EO7</f>
        <v>48239785</v>
      </c>
      <c r="KD79" s="141"/>
      <c r="KE79" s="141"/>
      <c r="KF79" s="141"/>
      <c r="KG79" s="141"/>
      <c r="KH79" s="141"/>
      <c r="KI79" s="141"/>
      <c r="KJ79" s="141"/>
      <c r="KK79" s="141"/>
      <c r="KL79" s="141"/>
      <c r="KM79" s="141"/>
      <c r="KN79" s="141"/>
      <c r="KO79" s="141"/>
      <c r="KP79" s="141"/>
      <c r="KQ79" s="141"/>
      <c r="KR79" s="141"/>
      <c r="KS79" s="141"/>
      <c r="KT79" s="141"/>
      <c r="KU79" s="141"/>
      <c r="KV79" s="141">
        <f>データ!EP7</f>
        <v>48432975</v>
      </c>
      <c r="KW79" s="141"/>
      <c r="KX79" s="141"/>
      <c r="KY79" s="141"/>
      <c r="KZ79" s="141"/>
      <c r="LA79" s="141"/>
      <c r="LB79" s="141"/>
      <c r="LC79" s="141"/>
      <c r="LD79" s="141"/>
      <c r="LE79" s="141"/>
      <c r="LF79" s="141"/>
      <c r="LG79" s="141"/>
      <c r="LH79" s="141"/>
      <c r="LI79" s="141"/>
      <c r="LJ79" s="141"/>
      <c r="LK79" s="141"/>
      <c r="LL79" s="141"/>
      <c r="LM79" s="141"/>
      <c r="LN79" s="141"/>
      <c r="LO79" s="141">
        <f>データ!EQ7</f>
        <v>48868026</v>
      </c>
      <c r="LP79" s="141"/>
      <c r="LQ79" s="141"/>
      <c r="LR79" s="141"/>
      <c r="LS79" s="141"/>
      <c r="LT79" s="141"/>
      <c r="LU79" s="141"/>
      <c r="LV79" s="141"/>
      <c r="LW79" s="141"/>
      <c r="LX79" s="141"/>
      <c r="LY79" s="141"/>
      <c r="LZ79" s="141"/>
      <c r="MA79" s="141"/>
      <c r="MB79" s="141"/>
      <c r="MC79" s="141"/>
      <c r="MD79" s="141"/>
      <c r="ME79" s="141"/>
      <c r="MF79" s="141"/>
      <c r="MG79" s="141"/>
      <c r="MH79" s="141">
        <f>データ!ER7</f>
        <v>49925688</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46.4</v>
      </c>
      <c r="V80" s="140"/>
      <c r="W80" s="140"/>
      <c r="X80" s="140"/>
      <c r="Y80" s="140"/>
      <c r="Z80" s="140"/>
      <c r="AA80" s="140"/>
      <c r="AB80" s="140"/>
      <c r="AC80" s="140"/>
      <c r="AD80" s="140"/>
      <c r="AE80" s="140"/>
      <c r="AF80" s="140"/>
      <c r="AG80" s="140"/>
      <c r="AH80" s="140"/>
      <c r="AI80" s="140"/>
      <c r="AJ80" s="140"/>
      <c r="AK80" s="140"/>
      <c r="AL80" s="140"/>
      <c r="AM80" s="140"/>
      <c r="AN80" s="140">
        <f>データ!DX7</f>
        <v>45.9</v>
      </c>
      <c r="AO80" s="140"/>
      <c r="AP80" s="140"/>
      <c r="AQ80" s="140"/>
      <c r="AR80" s="140"/>
      <c r="AS80" s="140"/>
      <c r="AT80" s="140"/>
      <c r="AU80" s="140"/>
      <c r="AV80" s="140"/>
      <c r="AW80" s="140"/>
      <c r="AX80" s="140"/>
      <c r="AY80" s="140"/>
      <c r="AZ80" s="140"/>
      <c r="BA80" s="140"/>
      <c r="BB80" s="140"/>
      <c r="BC80" s="140"/>
      <c r="BD80" s="140"/>
      <c r="BE80" s="140"/>
      <c r="BF80" s="140"/>
      <c r="BG80" s="140">
        <f>データ!DY7</f>
        <v>50.7</v>
      </c>
      <c r="BH80" s="140"/>
      <c r="BI80" s="140"/>
      <c r="BJ80" s="140"/>
      <c r="BK80" s="140"/>
      <c r="BL80" s="140"/>
      <c r="BM80" s="140"/>
      <c r="BN80" s="140"/>
      <c r="BO80" s="140"/>
      <c r="BP80" s="140"/>
      <c r="BQ80" s="140"/>
      <c r="BR80" s="140"/>
      <c r="BS80" s="140"/>
      <c r="BT80" s="140"/>
      <c r="BU80" s="140"/>
      <c r="BV80" s="140"/>
      <c r="BW80" s="140"/>
      <c r="BX80" s="140"/>
      <c r="BY80" s="140"/>
      <c r="BZ80" s="140">
        <f>データ!DZ7</f>
        <v>51.3</v>
      </c>
      <c r="CA80" s="140"/>
      <c r="CB80" s="140"/>
      <c r="CC80" s="140"/>
      <c r="CD80" s="140"/>
      <c r="CE80" s="140"/>
      <c r="CF80" s="140"/>
      <c r="CG80" s="140"/>
      <c r="CH80" s="140"/>
      <c r="CI80" s="140"/>
      <c r="CJ80" s="140"/>
      <c r="CK80" s="140"/>
      <c r="CL80" s="140"/>
      <c r="CM80" s="140"/>
      <c r="CN80" s="140"/>
      <c r="CO80" s="140"/>
      <c r="CP80" s="140"/>
      <c r="CQ80" s="140"/>
      <c r="CR80" s="140"/>
      <c r="CS80" s="140">
        <f>データ!EA7</f>
        <v>51.2</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59.7</v>
      </c>
      <c r="EP80" s="140"/>
      <c r="EQ80" s="140"/>
      <c r="ER80" s="140"/>
      <c r="ES80" s="140"/>
      <c r="ET80" s="140"/>
      <c r="EU80" s="140"/>
      <c r="EV80" s="140"/>
      <c r="EW80" s="140"/>
      <c r="EX80" s="140"/>
      <c r="EY80" s="140"/>
      <c r="EZ80" s="140"/>
      <c r="FA80" s="140"/>
      <c r="FB80" s="140"/>
      <c r="FC80" s="140"/>
      <c r="FD80" s="140"/>
      <c r="FE80" s="140"/>
      <c r="FF80" s="140"/>
      <c r="FG80" s="140"/>
      <c r="FH80" s="140">
        <f>データ!EI7</f>
        <v>56.6</v>
      </c>
      <c r="FI80" s="140"/>
      <c r="FJ80" s="140"/>
      <c r="FK80" s="140"/>
      <c r="FL80" s="140"/>
      <c r="FM80" s="140"/>
      <c r="FN80" s="140"/>
      <c r="FO80" s="140"/>
      <c r="FP80" s="140"/>
      <c r="FQ80" s="140"/>
      <c r="FR80" s="140"/>
      <c r="FS80" s="140"/>
      <c r="FT80" s="140"/>
      <c r="FU80" s="140"/>
      <c r="FV80" s="140"/>
      <c r="FW80" s="140"/>
      <c r="FX80" s="140"/>
      <c r="FY80" s="140"/>
      <c r="FZ80" s="140"/>
      <c r="GA80" s="140">
        <f>データ!EJ7</f>
        <v>62.6</v>
      </c>
      <c r="GB80" s="140"/>
      <c r="GC80" s="140"/>
      <c r="GD80" s="140"/>
      <c r="GE80" s="140"/>
      <c r="GF80" s="140"/>
      <c r="GG80" s="140"/>
      <c r="GH80" s="140"/>
      <c r="GI80" s="140"/>
      <c r="GJ80" s="140"/>
      <c r="GK80" s="140"/>
      <c r="GL80" s="140"/>
      <c r="GM80" s="140"/>
      <c r="GN80" s="140"/>
      <c r="GO80" s="140"/>
      <c r="GP80" s="140"/>
      <c r="GQ80" s="140"/>
      <c r="GR80" s="140"/>
      <c r="GS80" s="140"/>
      <c r="GT80" s="140">
        <f>データ!EK7</f>
        <v>64.099999999999994</v>
      </c>
      <c r="GU80" s="140"/>
      <c r="GV80" s="140"/>
      <c r="GW80" s="140"/>
      <c r="GX80" s="140"/>
      <c r="GY80" s="140"/>
      <c r="GZ80" s="140"/>
      <c r="HA80" s="140"/>
      <c r="HB80" s="140"/>
      <c r="HC80" s="140"/>
      <c r="HD80" s="140"/>
      <c r="HE80" s="140"/>
      <c r="HF80" s="140"/>
      <c r="HG80" s="140"/>
      <c r="HH80" s="140"/>
      <c r="HI80" s="140"/>
      <c r="HJ80" s="140"/>
      <c r="HK80" s="140"/>
      <c r="HL80" s="140"/>
      <c r="HM80" s="140">
        <f>データ!EL7</f>
        <v>64.3</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48095074</v>
      </c>
      <c r="JK80" s="141"/>
      <c r="JL80" s="141"/>
      <c r="JM80" s="141"/>
      <c r="JN80" s="141"/>
      <c r="JO80" s="141"/>
      <c r="JP80" s="141"/>
      <c r="JQ80" s="141"/>
      <c r="JR80" s="141"/>
      <c r="JS80" s="141"/>
      <c r="JT80" s="141"/>
      <c r="JU80" s="141"/>
      <c r="JV80" s="141"/>
      <c r="JW80" s="141"/>
      <c r="JX80" s="141"/>
      <c r="JY80" s="141"/>
      <c r="JZ80" s="141"/>
      <c r="KA80" s="141"/>
      <c r="KB80" s="141"/>
      <c r="KC80" s="141">
        <f>データ!ET7</f>
        <v>50135188</v>
      </c>
      <c r="KD80" s="141"/>
      <c r="KE80" s="141"/>
      <c r="KF80" s="141"/>
      <c r="KG80" s="141"/>
      <c r="KH80" s="141"/>
      <c r="KI80" s="141"/>
      <c r="KJ80" s="141"/>
      <c r="KK80" s="141"/>
      <c r="KL80" s="141"/>
      <c r="KM80" s="141"/>
      <c r="KN80" s="141"/>
      <c r="KO80" s="141"/>
      <c r="KP80" s="141"/>
      <c r="KQ80" s="141"/>
      <c r="KR80" s="141"/>
      <c r="KS80" s="141"/>
      <c r="KT80" s="141"/>
      <c r="KU80" s="141"/>
      <c r="KV80" s="141">
        <f>データ!EU7</f>
        <v>50543381</v>
      </c>
      <c r="KW80" s="141"/>
      <c r="KX80" s="141"/>
      <c r="KY80" s="141"/>
      <c r="KZ80" s="141"/>
      <c r="LA80" s="141"/>
      <c r="LB80" s="141"/>
      <c r="LC80" s="141"/>
      <c r="LD80" s="141"/>
      <c r="LE80" s="141"/>
      <c r="LF80" s="141"/>
      <c r="LG80" s="141"/>
      <c r="LH80" s="141"/>
      <c r="LI80" s="141"/>
      <c r="LJ80" s="141"/>
      <c r="LK80" s="141"/>
      <c r="LL80" s="141"/>
      <c r="LM80" s="141"/>
      <c r="LN80" s="141"/>
      <c r="LO80" s="141">
        <f>データ!EV7</f>
        <v>51238617</v>
      </c>
      <c r="LP80" s="141"/>
      <c r="LQ80" s="141"/>
      <c r="LR80" s="141"/>
      <c r="LS80" s="141"/>
      <c r="LT80" s="141"/>
      <c r="LU80" s="141"/>
      <c r="LV80" s="141"/>
      <c r="LW80" s="141"/>
      <c r="LX80" s="141"/>
      <c r="LY80" s="141"/>
      <c r="LZ80" s="141"/>
      <c r="MA80" s="141"/>
      <c r="MB80" s="141"/>
      <c r="MC80" s="141"/>
      <c r="MD80" s="141"/>
      <c r="ME80" s="141"/>
      <c r="MF80" s="141"/>
      <c r="MG80" s="141"/>
      <c r="MH80" s="141">
        <f>データ!EW7</f>
        <v>51669762</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4</v>
      </c>
      <c r="H6" s="145" t="str">
        <f>IF(H8&lt;&gt;I8,H8,"")&amp;IF(I8&lt;&gt;J8,I8,"")&amp;"　"&amp;J8</f>
        <v>東京都　駒込病院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36</v>
      </c>
      <c r="R6" s="63" t="str">
        <f t="shared" si="3"/>
        <v>対象</v>
      </c>
      <c r="S6" s="63" t="str">
        <f t="shared" si="3"/>
        <v>透 I 訓 ガ</v>
      </c>
      <c r="T6" s="63" t="str">
        <f t="shared" si="3"/>
        <v>救 臨 が 感 災 輪</v>
      </c>
      <c r="U6" s="64">
        <f>U8</f>
        <v>13530053</v>
      </c>
      <c r="V6" s="64">
        <f>V8</f>
        <v>73078</v>
      </c>
      <c r="W6" s="63" t="str">
        <f>W8</f>
        <v>非該当</v>
      </c>
      <c r="X6" s="63" t="str">
        <f t="shared" si="3"/>
        <v>７：１</v>
      </c>
      <c r="Y6" s="64">
        <f t="shared" si="3"/>
        <v>803</v>
      </c>
      <c r="Z6" s="64" t="str">
        <f t="shared" si="3"/>
        <v>-</v>
      </c>
      <c r="AA6" s="64" t="str">
        <f t="shared" si="3"/>
        <v>-</v>
      </c>
      <c r="AB6" s="64" t="str">
        <f t="shared" si="3"/>
        <v>-</v>
      </c>
      <c r="AC6" s="64">
        <f t="shared" si="3"/>
        <v>30</v>
      </c>
      <c r="AD6" s="64">
        <f t="shared" si="3"/>
        <v>833</v>
      </c>
      <c r="AE6" s="64">
        <f t="shared" si="3"/>
        <v>803</v>
      </c>
      <c r="AF6" s="64" t="str">
        <f t="shared" si="3"/>
        <v>-</v>
      </c>
      <c r="AG6" s="64">
        <f t="shared" si="3"/>
        <v>803</v>
      </c>
      <c r="AH6" s="65">
        <f>IF(AH8="-",NA(),AH8)</f>
        <v>99.7</v>
      </c>
      <c r="AI6" s="65">
        <f t="shared" ref="AI6:AQ6" si="4">IF(AI8="-",NA(),AI8)</f>
        <v>100.7</v>
      </c>
      <c r="AJ6" s="65">
        <f t="shared" si="4"/>
        <v>101.1</v>
      </c>
      <c r="AK6" s="65">
        <f t="shared" si="4"/>
        <v>99</v>
      </c>
      <c r="AL6" s="65">
        <f t="shared" si="4"/>
        <v>99</v>
      </c>
      <c r="AM6" s="65">
        <f t="shared" si="4"/>
        <v>103</v>
      </c>
      <c r="AN6" s="65">
        <f t="shared" si="4"/>
        <v>101.7</v>
      </c>
      <c r="AO6" s="65">
        <f t="shared" si="4"/>
        <v>101.1</v>
      </c>
      <c r="AP6" s="65">
        <f t="shared" si="4"/>
        <v>100.3</v>
      </c>
      <c r="AQ6" s="65">
        <f t="shared" si="4"/>
        <v>99.8</v>
      </c>
      <c r="AR6" s="65" t="str">
        <f>IF(AR8="-","【-】","【"&amp;SUBSTITUTE(TEXT(AR8,"#,##0.0"),"-","△")&amp;"】")</f>
        <v>【98.4】</v>
      </c>
      <c r="AS6" s="65">
        <f>IF(AS8="-",NA(),AS8)</f>
        <v>79.099999999999994</v>
      </c>
      <c r="AT6" s="65">
        <f t="shared" ref="AT6:BB6" si="5">IF(AT8="-",NA(),AT8)</f>
        <v>80.900000000000006</v>
      </c>
      <c r="AU6" s="65">
        <f t="shared" si="5"/>
        <v>83.9</v>
      </c>
      <c r="AV6" s="65">
        <f t="shared" si="5"/>
        <v>82</v>
      </c>
      <c r="AW6" s="65">
        <f t="shared" si="5"/>
        <v>81.099999999999994</v>
      </c>
      <c r="AX6" s="65">
        <f t="shared" si="5"/>
        <v>97.2</v>
      </c>
      <c r="AY6" s="65">
        <f t="shared" si="5"/>
        <v>96</v>
      </c>
      <c r="AZ6" s="65">
        <f t="shared" si="5"/>
        <v>94.6</v>
      </c>
      <c r="BA6" s="65">
        <f t="shared" si="5"/>
        <v>94.4</v>
      </c>
      <c r="BB6" s="65">
        <f t="shared" si="5"/>
        <v>93.6</v>
      </c>
      <c r="BC6" s="65" t="str">
        <f>IF(BC8="-","【-】","【"&amp;SUBSTITUTE(TEXT(BC8,"#,##0.0"),"-","△")&amp;"】")</f>
        <v>【89.5】</v>
      </c>
      <c r="BD6" s="65">
        <f>IF(BD8="-",NA(),BD8)</f>
        <v>10.6</v>
      </c>
      <c r="BE6" s="65">
        <f t="shared" ref="BE6:BM6" si="6">IF(BE8="-",NA(),BE8)</f>
        <v>9.4</v>
      </c>
      <c r="BF6" s="65">
        <f t="shared" si="6"/>
        <v>3.3</v>
      </c>
      <c r="BG6" s="65">
        <f t="shared" si="6"/>
        <v>1.3</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80.900000000000006</v>
      </c>
      <c r="BP6" s="65">
        <f t="shared" ref="BP6:BX6" si="7">IF(BP8="-",NA(),BP8)</f>
        <v>81.400000000000006</v>
      </c>
      <c r="BQ6" s="65">
        <f t="shared" si="7"/>
        <v>79.900000000000006</v>
      </c>
      <c r="BR6" s="65">
        <f t="shared" si="7"/>
        <v>76</v>
      </c>
      <c r="BS6" s="65">
        <f t="shared" si="7"/>
        <v>73.3</v>
      </c>
      <c r="BT6" s="65">
        <f t="shared" si="7"/>
        <v>81.2</v>
      </c>
      <c r="BU6" s="65">
        <f t="shared" si="7"/>
        <v>80.3</v>
      </c>
      <c r="BV6" s="65">
        <f t="shared" si="7"/>
        <v>80.7</v>
      </c>
      <c r="BW6" s="65">
        <f t="shared" si="7"/>
        <v>80.7</v>
      </c>
      <c r="BX6" s="65">
        <f t="shared" si="7"/>
        <v>79.5</v>
      </c>
      <c r="BY6" s="65" t="str">
        <f>IF(BY8="-","【-】","【"&amp;SUBSTITUTE(TEXT(BY8,"#,##0.0"),"-","△")&amp;"】")</f>
        <v>【74.2】</v>
      </c>
      <c r="BZ6" s="66">
        <f>IF(BZ8="-",NA(),BZ8)</f>
        <v>52036</v>
      </c>
      <c r="CA6" s="66">
        <f t="shared" ref="CA6:CI6" si="8">IF(CA8="-",NA(),CA8)</f>
        <v>54004</v>
      </c>
      <c r="CB6" s="66">
        <f t="shared" si="8"/>
        <v>56002</v>
      </c>
      <c r="CC6" s="66">
        <f t="shared" si="8"/>
        <v>58680</v>
      </c>
      <c r="CD6" s="66">
        <f t="shared" si="8"/>
        <v>61400</v>
      </c>
      <c r="CE6" s="66">
        <f t="shared" si="8"/>
        <v>56653</v>
      </c>
      <c r="CF6" s="66">
        <f t="shared" si="8"/>
        <v>59159</v>
      </c>
      <c r="CG6" s="66">
        <f t="shared" si="8"/>
        <v>60787</v>
      </c>
      <c r="CH6" s="66">
        <f t="shared" si="8"/>
        <v>62913</v>
      </c>
      <c r="CI6" s="66">
        <f t="shared" si="8"/>
        <v>64765</v>
      </c>
      <c r="CJ6" s="65" t="str">
        <f>IF(CJ8="-","【-】","【"&amp;SUBSTITUTE(TEXT(CJ8,"#,##0"),"-","△")&amp;"】")</f>
        <v>【49,667】</v>
      </c>
      <c r="CK6" s="66">
        <f>IF(CK8="-",NA(),CK8)</f>
        <v>23309</v>
      </c>
      <c r="CL6" s="66">
        <f t="shared" ref="CL6:CT6" si="9">IF(CL8="-",NA(),CL8)</f>
        <v>23858</v>
      </c>
      <c r="CM6" s="66">
        <f t="shared" si="9"/>
        <v>26324</v>
      </c>
      <c r="CN6" s="66">
        <f t="shared" si="9"/>
        <v>27404</v>
      </c>
      <c r="CO6" s="66">
        <f t="shared" si="9"/>
        <v>29392</v>
      </c>
      <c r="CP6" s="66">
        <f t="shared" si="9"/>
        <v>14082</v>
      </c>
      <c r="CQ6" s="66">
        <f t="shared" si="9"/>
        <v>14865</v>
      </c>
      <c r="CR6" s="66">
        <f t="shared" si="9"/>
        <v>15610</v>
      </c>
      <c r="CS6" s="66">
        <f t="shared" si="9"/>
        <v>16993</v>
      </c>
      <c r="CT6" s="66">
        <f t="shared" si="9"/>
        <v>17680</v>
      </c>
      <c r="CU6" s="65" t="str">
        <f>IF(CU8="-","【-】","【"&amp;SUBSTITUTE(TEXT(CU8,"#,##0"),"-","△")&amp;"】")</f>
        <v>【13,758】</v>
      </c>
      <c r="CV6" s="65">
        <f>IF(CV8="-",NA(),CV8)</f>
        <v>47.7</v>
      </c>
      <c r="CW6" s="65">
        <f t="shared" ref="CW6:DE6" si="10">IF(CW8="-",NA(),CW8)</f>
        <v>46.2</v>
      </c>
      <c r="CX6" s="65">
        <f t="shared" si="10"/>
        <v>43.5</v>
      </c>
      <c r="CY6" s="65">
        <f t="shared" si="10"/>
        <v>44.6</v>
      </c>
      <c r="CZ6" s="65">
        <f t="shared" si="10"/>
        <v>45.8</v>
      </c>
      <c r="DA6" s="65">
        <f t="shared" si="10"/>
        <v>48</v>
      </c>
      <c r="DB6" s="65">
        <f t="shared" si="10"/>
        <v>47.8</v>
      </c>
      <c r="DC6" s="65">
        <f t="shared" si="10"/>
        <v>48.7</v>
      </c>
      <c r="DD6" s="65">
        <f t="shared" si="10"/>
        <v>48.5</v>
      </c>
      <c r="DE6" s="65">
        <f t="shared" si="10"/>
        <v>49.2</v>
      </c>
      <c r="DF6" s="65" t="str">
        <f>IF(DF8="-","【-】","【"&amp;SUBSTITUTE(TEXT(DF8,"#,##0.0"),"-","△")&amp;"】")</f>
        <v>【55.2】</v>
      </c>
      <c r="DG6" s="65">
        <f>IF(DG8="-",NA(),DG8)</f>
        <v>2.4</v>
      </c>
      <c r="DH6" s="65">
        <f t="shared" ref="DH6:DP6" si="11">IF(DH8="-",NA(),DH8)</f>
        <v>2.6</v>
      </c>
      <c r="DI6" s="65">
        <f t="shared" si="11"/>
        <v>2.6</v>
      </c>
      <c r="DJ6" s="65">
        <f t="shared" si="11"/>
        <v>2.8</v>
      </c>
      <c r="DK6" s="65">
        <f t="shared" si="11"/>
        <v>2.7</v>
      </c>
      <c r="DL6" s="65">
        <f t="shared" si="11"/>
        <v>25.6</v>
      </c>
      <c r="DM6" s="65">
        <f t="shared" si="11"/>
        <v>26.2</v>
      </c>
      <c r="DN6" s="65">
        <f t="shared" si="11"/>
        <v>26.3</v>
      </c>
      <c r="DO6" s="65">
        <f t="shared" si="11"/>
        <v>27.5</v>
      </c>
      <c r="DP6" s="65">
        <f t="shared" si="11"/>
        <v>27.4</v>
      </c>
      <c r="DQ6" s="65" t="str">
        <f>IF(DQ8="-","【-】","【"&amp;SUBSTITUTE(TEXT(DQ8,"#,##0.0"),"-","△")&amp;"】")</f>
        <v>【24.1】</v>
      </c>
      <c r="DR6" s="65">
        <f>IF(DR8="-",NA(),DR8)</f>
        <v>29.8</v>
      </c>
      <c r="DS6" s="65">
        <f t="shared" ref="DS6:EA6" si="12">IF(DS8="-",NA(),DS8)</f>
        <v>34.1</v>
      </c>
      <c r="DT6" s="65">
        <f t="shared" si="12"/>
        <v>37.799999999999997</v>
      </c>
      <c r="DU6" s="65">
        <f t="shared" si="12"/>
        <v>42.1</v>
      </c>
      <c r="DV6" s="65">
        <f t="shared" si="12"/>
        <v>45.4</v>
      </c>
      <c r="DW6" s="65">
        <f t="shared" si="12"/>
        <v>46.4</v>
      </c>
      <c r="DX6" s="65">
        <f t="shared" si="12"/>
        <v>45.9</v>
      </c>
      <c r="DY6" s="65">
        <f t="shared" si="12"/>
        <v>50.7</v>
      </c>
      <c r="DZ6" s="65">
        <f t="shared" si="12"/>
        <v>51.3</v>
      </c>
      <c r="EA6" s="65">
        <f t="shared" si="12"/>
        <v>51.2</v>
      </c>
      <c r="EB6" s="65" t="str">
        <f>IF(EB8="-","【-】","【"&amp;SUBSTITUTE(TEXT(EB8,"#,##0.0"),"-","△")&amp;"】")</f>
        <v>【50.7】</v>
      </c>
      <c r="EC6" s="65">
        <f>IF(EC8="-",NA(),EC8)</f>
        <v>51.3</v>
      </c>
      <c r="ED6" s="65">
        <f t="shared" ref="ED6:EL6" si="13">IF(ED8="-",NA(),ED8)</f>
        <v>55.8</v>
      </c>
      <c r="EE6" s="65">
        <f t="shared" si="13"/>
        <v>59.1</v>
      </c>
      <c r="EF6" s="65">
        <f t="shared" si="13"/>
        <v>63.4</v>
      </c>
      <c r="EG6" s="65">
        <f t="shared" si="13"/>
        <v>65.599999999999994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47905414</v>
      </c>
      <c r="EO6" s="66">
        <f t="shared" ref="EO6:EW6" si="14">IF(EO8="-",NA(),EO8)</f>
        <v>48239785</v>
      </c>
      <c r="EP6" s="66">
        <f t="shared" si="14"/>
        <v>48432975</v>
      </c>
      <c r="EQ6" s="66">
        <f t="shared" si="14"/>
        <v>48868026</v>
      </c>
      <c r="ER6" s="66">
        <f t="shared" si="14"/>
        <v>49925688</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500床以上</v>
      </c>
      <c r="O7" s="63"/>
      <c r="P7" s="63" t="str">
        <f>P8</f>
        <v>直営</v>
      </c>
      <c r="Q7" s="64">
        <f t="shared" si="15"/>
        <v>36</v>
      </c>
      <c r="R7" s="63" t="str">
        <f t="shared" si="15"/>
        <v>対象</v>
      </c>
      <c r="S7" s="63" t="str">
        <f t="shared" si="15"/>
        <v>透 I 訓 ガ</v>
      </c>
      <c r="T7" s="63" t="str">
        <f t="shared" si="15"/>
        <v>救 臨 が 感 災 輪</v>
      </c>
      <c r="U7" s="64">
        <f>U8</f>
        <v>13530053</v>
      </c>
      <c r="V7" s="64">
        <f>V8</f>
        <v>73078</v>
      </c>
      <c r="W7" s="63" t="str">
        <f>W8</f>
        <v>非該当</v>
      </c>
      <c r="X7" s="63" t="str">
        <f t="shared" si="15"/>
        <v>７：１</v>
      </c>
      <c r="Y7" s="64">
        <f t="shared" si="15"/>
        <v>803</v>
      </c>
      <c r="Z7" s="64" t="str">
        <f t="shared" si="15"/>
        <v>-</v>
      </c>
      <c r="AA7" s="64" t="str">
        <f t="shared" si="15"/>
        <v>-</v>
      </c>
      <c r="AB7" s="64" t="str">
        <f t="shared" si="15"/>
        <v>-</v>
      </c>
      <c r="AC7" s="64">
        <f t="shared" si="15"/>
        <v>30</v>
      </c>
      <c r="AD7" s="64">
        <f t="shared" si="15"/>
        <v>833</v>
      </c>
      <c r="AE7" s="64">
        <f t="shared" si="15"/>
        <v>803</v>
      </c>
      <c r="AF7" s="64" t="str">
        <f t="shared" si="15"/>
        <v>-</v>
      </c>
      <c r="AG7" s="64">
        <f t="shared" si="15"/>
        <v>803</v>
      </c>
      <c r="AH7" s="65">
        <f>AH8</f>
        <v>99.7</v>
      </c>
      <c r="AI7" s="65">
        <f t="shared" ref="AI7:AQ7" si="16">AI8</f>
        <v>100.7</v>
      </c>
      <c r="AJ7" s="65">
        <f t="shared" si="16"/>
        <v>101.1</v>
      </c>
      <c r="AK7" s="65">
        <f t="shared" si="16"/>
        <v>99</v>
      </c>
      <c r="AL7" s="65">
        <f t="shared" si="16"/>
        <v>99</v>
      </c>
      <c r="AM7" s="65">
        <f t="shared" si="16"/>
        <v>103</v>
      </c>
      <c r="AN7" s="65">
        <f t="shared" si="16"/>
        <v>101.7</v>
      </c>
      <c r="AO7" s="65">
        <f t="shared" si="16"/>
        <v>101.1</v>
      </c>
      <c r="AP7" s="65">
        <f t="shared" si="16"/>
        <v>100.3</v>
      </c>
      <c r="AQ7" s="65">
        <f t="shared" si="16"/>
        <v>99.8</v>
      </c>
      <c r="AR7" s="65"/>
      <c r="AS7" s="65">
        <f>AS8</f>
        <v>79.099999999999994</v>
      </c>
      <c r="AT7" s="65">
        <f t="shared" ref="AT7:BB7" si="17">AT8</f>
        <v>80.900000000000006</v>
      </c>
      <c r="AU7" s="65">
        <f t="shared" si="17"/>
        <v>83.9</v>
      </c>
      <c r="AV7" s="65">
        <f t="shared" si="17"/>
        <v>82</v>
      </c>
      <c r="AW7" s="65">
        <f t="shared" si="17"/>
        <v>81.099999999999994</v>
      </c>
      <c r="AX7" s="65">
        <f t="shared" si="17"/>
        <v>97.2</v>
      </c>
      <c r="AY7" s="65">
        <f t="shared" si="17"/>
        <v>96</v>
      </c>
      <c r="AZ7" s="65">
        <f t="shared" si="17"/>
        <v>94.6</v>
      </c>
      <c r="BA7" s="65">
        <f t="shared" si="17"/>
        <v>94.4</v>
      </c>
      <c r="BB7" s="65">
        <f t="shared" si="17"/>
        <v>93.6</v>
      </c>
      <c r="BC7" s="65"/>
      <c r="BD7" s="65">
        <f>BD8</f>
        <v>10.6</v>
      </c>
      <c r="BE7" s="65">
        <f t="shared" ref="BE7:BM7" si="18">BE8</f>
        <v>9.4</v>
      </c>
      <c r="BF7" s="65">
        <f t="shared" si="18"/>
        <v>3.3</v>
      </c>
      <c r="BG7" s="65">
        <f t="shared" si="18"/>
        <v>1.3</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80.900000000000006</v>
      </c>
      <c r="BP7" s="65">
        <f t="shared" ref="BP7:BX7" si="19">BP8</f>
        <v>81.400000000000006</v>
      </c>
      <c r="BQ7" s="65">
        <f t="shared" si="19"/>
        <v>79.900000000000006</v>
      </c>
      <c r="BR7" s="65">
        <f t="shared" si="19"/>
        <v>76</v>
      </c>
      <c r="BS7" s="65">
        <f t="shared" si="19"/>
        <v>73.3</v>
      </c>
      <c r="BT7" s="65">
        <f t="shared" si="19"/>
        <v>81.2</v>
      </c>
      <c r="BU7" s="65">
        <f t="shared" si="19"/>
        <v>80.3</v>
      </c>
      <c r="BV7" s="65">
        <f t="shared" si="19"/>
        <v>80.7</v>
      </c>
      <c r="BW7" s="65">
        <f t="shared" si="19"/>
        <v>80.7</v>
      </c>
      <c r="BX7" s="65">
        <f t="shared" si="19"/>
        <v>79.5</v>
      </c>
      <c r="BY7" s="65"/>
      <c r="BZ7" s="66">
        <f>BZ8</f>
        <v>52036</v>
      </c>
      <c r="CA7" s="66">
        <f t="shared" ref="CA7:CI7" si="20">CA8</f>
        <v>54004</v>
      </c>
      <c r="CB7" s="66">
        <f t="shared" si="20"/>
        <v>56002</v>
      </c>
      <c r="CC7" s="66">
        <f t="shared" si="20"/>
        <v>58680</v>
      </c>
      <c r="CD7" s="66">
        <f t="shared" si="20"/>
        <v>61400</v>
      </c>
      <c r="CE7" s="66">
        <f t="shared" si="20"/>
        <v>56653</v>
      </c>
      <c r="CF7" s="66">
        <f t="shared" si="20"/>
        <v>59159</v>
      </c>
      <c r="CG7" s="66">
        <f t="shared" si="20"/>
        <v>60787</v>
      </c>
      <c r="CH7" s="66">
        <f t="shared" si="20"/>
        <v>62913</v>
      </c>
      <c r="CI7" s="66">
        <f t="shared" si="20"/>
        <v>64765</v>
      </c>
      <c r="CJ7" s="65"/>
      <c r="CK7" s="66">
        <f>CK8</f>
        <v>23309</v>
      </c>
      <c r="CL7" s="66">
        <f t="shared" ref="CL7:CT7" si="21">CL8</f>
        <v>23858</v>
      </c>
      <c r="CM7" s="66">
        <f t="shared" si="21"/>
        <v>26324</v>
      </c>
      <c r="CN7" s="66">
        <f t="shared" si="21"/>
        <v>27404</v>
      </c>
      <c r="CO7" s="66">
        <f t="shared" si="21"/>
        <v>29392</v>
      </c>
      <c r="CP7" s="66">
        <f t="shared" si="21"/>
        <v>14082</v>
      </c>
      <c r="CQ7" s="66">
        <f t="shared" si="21"/>
        <v>14865</v>
      </c>
      <c r="CR7" s="66">
        <f t="shared" si="21"/>
        <v>15610</v>
      </c>
      <c r="CS7" s="66">
        <f t="shared" si="21"/>
        <v>16993</v>
      </c>
      <c r="CT7" s="66">
        <f t="shared" si="21"/>
        <v>17680</v>
      </c>
      <c r="CU7" s="65"/>
      <c r="CV7" s="65">
        <f>CV8</f>
        <v>47.7</v>
      </c>
      <c r="CW7" s="65">
        <f t="shared" ref="CW7:DE7" si="22">CW8</f>
        <v>46.2</v>
      </c>
      <c r="CX7" s="65">
        <f t="shared" si="22"/>
        <v>43.5</v>
      </c>
      <c r="CY7" s="65">
        <f t="shared" si="22"/>
        <v>44.6</v>
      </c>
      <c r="CZ7" s="65">
        <f t="shared" si="22"/>
        <v>45.8</v>
      </c>
      <c r="DA7" s="65">
        <f t="shared" si="22"/>
        <v>48</v>
      </c>
      <c r="DB7" s="65">
        <f t="shared" si="22"/>
        <v>47.8</v>
      </c>
      <c r="DC7" s="65">
        <f t="shared" si="22"/>
        <v>48.7</v>
      </c>
      <c r="DD7" s="65">
        <f t="shared" si="22"/>
        <v>48.5</v>
      </c>
      <c r="DE7" s="65">
        <f t="shared" si="22"/>
        <v>49.2</v>
      </c>
      <c r="DF7" s="65"/>
      <c r="DG7" s="65">
        <f>DG8</f>
        <v>2.4</v>
      </c>
      <c r="DH7" s="65">
        <f t="shared" ref="DH7:DP7" si="23">DH8</f>
        <v>2.6</v>
      </c>
      <c r="DI7" s="65">
        <f t="shared" si="23"/>
        <v>2.6</v>
      </c>
      <c r="DJ7" s="65">
        <f t="shared" si="23"/>
        <v>2.8</v>
      </c>
      <c r="DK7" s="65">
        <f t="shared" si="23"/>
        <v>2.7</v>
      </c>
      <c r="DL7" s="65">
        <f t="shared" si="23"/>
        <v>25.6</v>
      </c>
      <c r="DM7" s="65">
        <f t="shared" si="23"/>
        <v>26.2</v>
      </c>
      <c r="DN7" s="65">
        <f t="shared" si="23"/>
        <v>26.3</v>
      </c>
      <c r="DO7" s="65">
        <f t="shared" si="23"/>
        <v>27.5</v>
      </c>
      <c r="DP7" s="65">
        <f t="shared" si="23"/>
        <v>27.4</v>
      </c>
      <c r="DQ7" s="65"/>
      <c r="DR7" s="65">
        <f>DR8</f>
        <v>29.8</v>
      </c>
      <c r="DS7" s="65">
        <f t="shared" ref="DS7:EA7" si="24">DS8</f>
        <v>34.1</v>
      </c>
      <c r="DT7" s="65">
        <f t="shared" si="24"/>
        <v>37.799999999999997</v>
      </c>
      <c r="DU7" s="65">
        <f t="shared" si="24"/>
        <v>42.1</v>
      </c>
      <c r="DV7" s="65">
        <f t="shared" si="24"/>
        <v>45.4</v>
      </c>
      <c r="DW7" s="65">
        <f t="shared" si="24"/>
        <v>46.4</v>
      </c>
      <c r="DX7" s="65">
        <f t="shared" si="24"/>
        <v>45.9</v>
      </c>
      <c r="DY7" s="65">
        <f t="shared" si="24"/>
        <v>50.7</v>
      </c>
      <c r="DZ7" s="65">
        <f t="shared" si="24"/>
        <v>51.3</v>
      </c>
      <c r="EA7" s="65">
        <f t="shared" si="24"/>
        <v>51.2</v>
      </c>
      <c r="EB7" s="65"/>
      <c r="EC7" s="65">
        <f>EC8</f>
        <v>51.3</v>
      </c>
      <c r="ED7" s="65">
        <f t="shared" ref="ED7:EL7" si="25">ED8</f>
        <v>55.8</v>
      </c>
      <c r="EE7" s="65">
        <f t="shared" si="25"/>
        <v>59.1</v>
      </c>
      <c r="EF7" s="65">
        <f t="shared" si="25"/>
        <v>63.4</v>
      </c>
      <c r="EG7" s="65">
        <f t="shared" si="25"/>
        <v>65.599999999999994</v>
      </c>
      <c r="EH7" s="65">
        <f t="shared" si="25"/>
        <v>59.7</v>
      </c>
      <c r="EI7" s="65">
        <f t="shared" si="25"/>
        <v>56.6</v>
      </c>
      <c r="EJ7" s="65">
        <f t="shared" si="25"/>
        <v>62.6</v>
      </c>
      <c r="EK7" s="65">
        <f t="shared" si="25"/>
        <v>64.099999999999994</v>
      </c>
      <c r="EL7" s="65">
        <f t="shared" si="25"/>
        <v>64.3</v>
      </c>
      <c r="EM7" s="65"/>
      <c r="EN7" s="66">
        <f>EN8</f>
        <v>47905414</v>
      </c>
      <c r="EO7" s="66">
        <f t="shared" ref="EO7:EW7" si="26">EO8</f>
        <v>48239785</v>
      </c>
      <c r="EP7" s="66">
        <f t="shared" si="26"/>
        <v>48432975</v>
      </c>
      <c r="EQ7" s="66">
        <f t="shared" si="26"/>
        <v>48868026</v>
      </c>
      <c r="ER7" s="66">
        <f t="shared" si="26"/>
        <v>49925688</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130001</v>
      </c>
      <c r="D8" s="68">
        <v>46</v>
      </c>
      <c r="E8" s="68">
        <v>6</v>
      </c>
      <c r="F8" s="68">
        <v>0</v>
      </c>
      <c r="G8" s="68">
        <v>4</v>
      </c>
      <c r="H8" s="68" t="s">
        <v>123</v>
      </c>
      <c r="I8" s="68" t="s">
        <v>123</v>
      </c>
      <c r="J8" s="68" t="s">
        <v>124</v>
      </c>
      <c r="K8" s="68" t="s">
        <v>125</v>
      </c>
      <c r="L8" s="68" t="s">
        <v>126</v>
      </c>
      <c r="M8" s="68" t="s">
        <v>127</v>
      </c>
      <c r="N8" s="68" t="s">
        <v>128</v>
      </c>
      <c r="O8" s="68"/>
      <c r="P8" s="68" t="s">
        <v>129</v>
      </c>
      <c r="Q8" s="69">
        <v>36</v>
      </c>
      <c r="R8" s="68" t="s">
        <v>130</v>
      </c>
      <c r="S8" s="68" t="s">
        <v>131</v>
      </c>
      <c r="T8" s="68" t="s">
        <v>132</v>
      </c>
      <c r="U8" s="69">
        <v>13530053</v>
      </c>
      <c r="V8" s="69">
        <v>73078</v>
      </c>
      <c r="W8" s="68" t="s">
        <v>133</v>
      </c>
      <c r="X8" s="70" t="s">
        <v>134</v>
      </c>
      <c r="Y8" s="69">
        <v>803</v>
      </c>
      <c r="Z8" s="69" t="s">
        <v>135</v>
      </c>
      <c r="AA8" s="69" t="s">
        <v>135</v>
      </c>
      <c r="AB8" s="69" t="s">
        <v>135</v>
      </c>
      <c r="AC8" s="69">
        <v>30</v>
      </c>
      <c r="AD8" s="69">
        <v>833</v>
      </c>
      <c r="AE8" s="69">
        <v>803</v>
      </c>
      <c r="AF8" s="69" t="s">
        <v>135</v>
      </c>
      <c r="AG8" s="69">
        <v>803</v>
      </c>
      <c r="AH8" s="71">
        <v>99.7</v>
      </c>
      <c r="AI8" s="71">
        <v>100.7</v>
      </c>
      <c r="AJ8" s="71">
        <v>101.1</v>
      </c>
      <c r="AK8" s="71">
        <v>99</v>
      </c>
      <c r="AL8" s="71">
        <v>99</v>
      </c>
      <c r="AM8" s="71">
        <v>103</v>
      </c>
      <c r="AN8" s="71">
        <v>101.7</v>
      </c>
      <c r="AO8" s="71">
        <v>101.1</v>
      </c>
      <c r="AP8" s="71">
        <v>100.3</v>
      </c>
      <c r="AQ8" s="71">
        <v>99.8</v>
      </c>
      <c r="AR8" s="71">
        <v>98.4</v>
      </c>
      <c r="AS8" s="71">
        <v>79.099999999999994</v>
      </c>
      <c r="AT8" s="71">
        <v>80.900000000000006</v>
      </c>
      <c r="AU8" s="71">
        <v>83.9</v>
      </c>
      <c r="AV8" s="71">
        <v>82</v>
      </c>
      <c r="AW8" s="71">
        <v>81.099999999999994</v>
      </c>
      <c r="AX8" s="71">
        <v>97.2</v>
      </c>
      <c r="AY8" s="71">
        <v>96</v>
      </c>
      <c r="AZ8" s="71">
        <v>94.6</v>
      </c>
      <c r="BA8" s="71">
        <v>94.4</v>
      </c>
      <c r="BB8" s="71">
        <v>93.6</v>
      </c>
      <c r="BC8" s="71">
        <v>89.5</v>
      </c>
      <c r="BD8" s="72">
        <v>10.6</v>
      </c>
      <c r="BE8" s="72">
        <v>9.4</v>
      </c>
      <c r="BF8" s="72">
        <v>3.3</v>
      </c>
      <c r="BG8" s="72">
        <v>1.3</v>
      </c>
      <c r="BH8" s="72" t="s">
        <v>136</v>
      </c>
      <c r="BI8" s="72">
        <v>45.6</v>
      </c>
      <c r="BJ8" s="72">
        <v>41.7</v>
      </c>
      <c r="BK8" s="72">
        <v>37.700000000000003</v>
      </c>
      <c r="BL8" s="72">
        <v>36.799999999999997</v>
      </c>
      <c r="BM8" s="72">
        <v>33.9</v>
      </c>
      <c r="BN8" s="72">
        <v>63.6</v>
      </c>
      <c r="BO8" s="71">
        <v>80.900000000000006</v>
      </c>
      <c r="BP8" s="71">
        <v>81.400000000000006</v>
      </c>
      <c r="BQ8" s="71">
        <v>79.900000000000006</v>
      </c>
      <c r="BR8" s="71">
        <v>76</v>
      </c>
      <c r="BS8" s="71">
        <v>73.3</v>
      </c>
      <c r="BT8" s="71">
        <v>81.2</v>
      </c>
      <c r="BU8" s="71">
        <v>80.3</v>
      </c>
      <c r="BV8" s="71">
        <v>80.7</v>
      </c>
      <c r="BW8" s="71">
        <v>80.7</v>
      </c>
      <c r="BX8" s="71">
        <v>79.5</v>
      </c>
      <c r="BY8" s="71">
        <v>74.2</v>
      </c>
      <c r="BZ8" s="72">
        <v>52036</v>
      </c>
      <c r="CA8" s="72">
        <v>54004</v>
      </c>
      <c r="CB8" s="72">
        <v>56002</v>
      </c>
      <c r="CC8" s="72">
        <v>58680</v>
      </c>
      <c r="CD8" s="72">
        <v>61400</v>
      </c>
      <c r="CE8" s="72">
        <v>56653</v>
      </c>
      <c r="CF8" s="72">
        <v>59159</v>
      </c>
      <c r="CG8" s="72">
        <v>60787</v>
      </c>
      <c r="CH8" s="72">
        <v>62913</v>
      </c>
      <c r="CI8" s="72">
        <v>64765</v>
      </c>
      <c r="CJ8" s="71">
        <v>49667</v>
      </c>
      <c r="CK8" s="72">
        <v>23309</v>
      </c>
      <c r="CL8" s="72">
        <v>23858</v>
      </c>
      <c r="CM8" s="72">
        <v>26324</v>
      </c>
      <c r="CN8" s="72">
        <v>27404</v>
      </c>
      <c r="CO8" s="72">
        <v>29392</v>
      </c>
      <c r="CP8" s="72">
        <v>14082</v>
      </c>
      <c r="CQ8" s="72">
        <v>14865</v>
      </c>
      <c r="CR8" s="72">
        <v>15610</v>
      </c>
      <c r="CS8" s="72">
        <v>16993</v>
      </c>
      <c r="CT8" s="72">
        <v>17680</v>
      </c>
      <c r="CU8" s="71">
        <v>13758</v>
      </c>
      <c r="CV8" s="72">
        <v>47.7</v>
      </c>
      <c r="CW8" s="72">
        <v>46.2</v>
      </c>
      <c r="CX8" s="72">
        <v>43.5</v>
      </c>
      <c r="CY8" s="72">
        <v>44.6</v>
      </c>
      <c r="CZ8" s="72">
        <v>45.8</v>
      </c>
      <c r="DA8" s="72">
        <v>48</v>
      </c>
      <c r="DB8" s="72">
        <v>47.8</v>
      </c>
      <c r="DC8" s="72">
        <v>48.7</v>
      </c>
      <c r="DD8" s="72">
        <v>48.5</v>
      </c>
      <c r="DE8" s="72">
        <v>49.2</v>
      </c>
      <c r="DF8" s="72">
        <v>55.2</v>
      </c>
      <c r="DG8" s="72">
        <v>2.4</v>
      </c>
      <c r="DH8" s="72">
        <v>2.6</v>
      </c>
      <c r="DI8" s="72">
        <v>2.6</v>
      </c>
      <c r="DJ8" s="72">
        <v>2.8</v>
      </c>
      <c r="DK8" s="72">
        <v>2.7</v>
      </c>
      <c r="DL8" s="72">
        <v>25.6</v>
      </c>
      <c r="DM8" s="72">
        <v>26.2</v>
      </c>
      <c r="DN8" s="72">
        <v>26.3</v>
      </c>
      <c r="DO8" s="72">
        <v>27.5</v>
      </c>
      <c r="DP8" s="72">
        <v>27.4</v>
      </c>
      <c r="DQ8" s="72">
        <v>24.1</v>
      </c>
      <c r="DR8" s="71">
        <v>29.8</v>
      </c>
      <c r="DS8" s="71">
        <v>34.1</v>
      </c>
      <c r="DT8" s="71">
        <v>37.799999999999997</v>
      </c>
      <c r="DU8" s="71">
        <v>42.1</v>
      </c>
      <c r="DV8" s="71">
        <v>45.4</v>
      </c>
      <c r="DW8" s="71">
        <v>46.4</v>
      </c>
      <c r="DX8" s="71">
        <v>45.9</v>
      </c>
      <c r="DY8" s="71">
        <v>50.7</v>
      </c>
      <c r="DZ8" s="71">
        <v>51.3</v>
      </c>
      <c r="EA8" s="71">
        <v>51.2</v>
      </c>
      <c r="EB8" s="71">
        <v>50.7</v>
      </c>
      <c r="EC8" s="71">
        <v>51.3</v>
      </c>
      <c r="ED8" s="71">
        <v>55.8</v>
      </c>
      <c r="EE8" s="71">
        <v>59.1</v>
      </c>
      <c r="EF8" s="71">
        <v>63.4</v>
      </c>
      <c r="EG8" s="71">
        <v>65.599999999999994</v>
      </c>
      <c r="EH8" s="71">
        <v>59.7</v>
      </c>
      <c r="EI8" s="71">
        <v>56.6</v>
      </c>
      <c r="EJ8" s="71">
        <v>62.6</v>
      </c>
      <c r="EK8" s="71">
        <v>64.099999999999994</v>
      </c>
      <c r="EL8" s="71">
        <v>64.3</v>
      </c>
      <c r="EM8" s="71">
        <v>65.7</v>
      </c>
      <c r="EN8" s="72">
        <v>47905414</v>
      </c>
      <c r="EO8" s="72">
        <v>48239785</v>
      </c>
      <c r="EP8" s="72">
        <v>48432975</v>
      </c>
      <c r="EQ8" s="72">
        <v>48868026</v>
      </c>
      <c r="ER8" s="72">
        <v>49925688</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2018-09-27T00:40:45Z</dcterms:created>
  <dcterms:modified xsi:type="dcterms:W3CDTF">2018-10-30T00:50:08Z</dcterms:modified>
</cp:coreProperties>
</file>