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30_H30年度\08_決算\02_公営企業\13_公営企業に係る「経営比較分析表」の公表について（病院事業）\02_回答\"/>
    </mc:Choice>
  </mc:AlternateContent>
  <workbookProtection workbookPassword="B319" lockStructure="1"/>
  <bookViews>
    <workbookView xWindow="4380" yWindow="45" windowWidth="27900" windowHeight="126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<sst xmlns="http://schemas.openxmlformats.org/spreadsheetml/2006/main" count="293" uniqueCount="149">
  <si>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</si>
  <si>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</si>
  <si>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</si>
  <si>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</si>
  <si>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</si>
  <si>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</si>
  <si>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</si>
  <si>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</si>
  <si>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</si>
  <si>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</si>
  <si>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</si>
  <si>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</si>
  <si>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</si>
  <si>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</si>
  <si>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</si>
  <si>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</si>
  <si>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</si>
  <si>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</si>
  <si>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</si>
  <si>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</si>
  <si>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</si>
  <si>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</si>
  <si>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</si>
  <si>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</si>
  <si>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</si>
  <si>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</si>
  <si>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</si>
  <si>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</si>
  <si>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</si>
  <si>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</si>
  <si>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</si>
  <si>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</si>
  <si>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</si>
  <si>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</si>
  <si>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</si>
  <si>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</si>
  <si>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</si>
  <si>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</si>
  <si>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</si>
  <si>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</si>
  <si>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</si>
  <si>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</si>
  <si>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</si>
  <si>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</si>
  <si>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</si>
  <si>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</si>
  <si>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</si>
  <si>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</si>
  <si>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</si>
  <si>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</si>
  <si>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</si>
  <si>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</si>
  <si>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</si>
  <si>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</si>
  <si>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</si>
  <si>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</si>
  <si>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</si>
  <si>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</si>
  <si>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</si>
  <si>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</si>
  <si>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</si>
  <si>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</si>
  <si>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</si>
  <si>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</si>
  <si>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</si>
  <si>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</si>
  <si>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</si>
  <si>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</si>
  <si>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</si>
  <si>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</si>
  <si>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</si>
  <si>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</si>
  <si>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</si>
  <si>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</si>
  <si>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</si>
  <si>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</si>
  <si>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</si>
  <si>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</si>
  <si>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</si>
  <si>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</si>
  <si>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</si>
  <si>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</si>
  <si>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</si>
  <si>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</si>
  <si>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</si>
  <si>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</si>
  <si>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</si>
  <si>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</si>
  <si>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</si>
  <si>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</si>
  <si>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</si>
  <si>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</si>
  <si>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</si>
  <si>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</si>
  <si>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</si>
  <si>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</si>
  <si>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</si>
  <si>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</si>
  <si>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</si>
  <si>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</si>
  <si>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</si>
  <si>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</si>
  <si>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</si>
  <si>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</si>
  <si>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</si>
  <si>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</si>
  <si>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</si>
  <si>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</si>
  <si>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</si>
  <si>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</si>
  <si>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</si>
  <si>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</si>
  <si>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</si>
  <si>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</si>
  <si>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</si>
  <si>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</si>
  <si>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</si>
  <si>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</si>
  <si>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</si>
  <si>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</si>
  <si>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</si>
  <si>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</si>
  <si>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</si>
  <si>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</si>
  <si>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地方独立行政法人神奈川県立病院機構</t>
  </si>
  <si>
    <t>こども医療センター</t>
  </si>
  <si>
    <t>地方独立行政法人</t>
  </si>
  <si>
    <t>病院事業</t>
  </si>
  <si>
    <t>一般病院</t>
  </si>
  <si>
    <t>400床以上～500床未満</t>
  </si>
  <si>
    <t>直営</t>
  </si>
  <si>
    <t>対象</t>
  </si>
  <si>
    <t>透 I 未 訓 ガ</t>
  </si>
  <si>
    <t>臨 地</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</si>
  <si>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</si>
  <si>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</si>
  <si>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</si>
  <si>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</si>
  <si>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</si>
  <si>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</si>
  <si>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</si>
  <si>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</si>
  <si>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</si>
  <si>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</si>
  <si>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</si>
  <si>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　平成28年度に周産期棟真空遮断器等更新工事、第三駐車場下大擁壁改築工事を行ったことにより、平成28年度の有形固定資産減価償却率の増加は緩やかになっている。
　高額医療機器は前年度に通年稼働した医療機器について、採算性や稼働状況を検証し、必要性の高い機器を優先して購入している。
</t>
    <rPh sb="125" eb="127">
      <t>キキ</t>
    </rPh>
    <phoneticPr fontId="5"/>
  </si>
  <si>
    <t>　病院部門と福祉部門が複合した全国的に見ても稀な三次医療機関として、また、総合周産期母子医療センターとして、他の医療機関では診療が困難な患者を、他施設からの紹介を基本として県内外から受け入れて、多職種が連携して質の高い包括医療を提供している。
　本県で唯一の小児がん拠点病院として、小児がん治療の牽引役となって、小児がんの診療の質の向上に取り組んでいくことが期待されるなど、求められるニーズは高いものがある。</t>
    <rPh sb="1" eb="3">
      <t>ビョウイン</t>
    </rPh>
    <rPh sb="3" eb="5">
      <t>ブモン</t>
    </rPh>
    <rPh sb="6" eb="8">
      <t>フクシ</t>
    </rPh>
    <rPh sb="8" eb="10">
      <t>ブモン</t>
    </rPh>
    <rPh sb="11" eb="13">
      <t>フクゴウ</t>
    </rPh>
    <rPh sb="15" eb="18">
      <t>ゼンコクテキ</t>
    </rPh>
    <rPh sb="19" eb="20">
      <t>ミ</t>
    </rPh>
    <rPh sb="22" eb="23">
      <t>マレ</t>
    </rPh>
    <rPh sb="24" eb="26">
      <t>サンジ</t>
    </rPh>
    <rPh sb="26" eb="28">
      <t>イリョウ</t>
    </rPh>
    <rPh sb="28" eb="30">
      <t>キカン</t>
    </rPh>
    <rPh sb="37" eb="39">
      <t>ソウゴウ</t>
    </rPh>
    <rPh sb="39" eb="42">
      <t>シュウサンキ</t>
    </rPh>
    <rPh sb="42" eb="44">
      <t>ボシ</t>
    </rPh>
    <rPh sb="44" eb="46">
      <t>イリョウ</t>
    </rPh>
    <rPh sb="54" eb="55">
      <t>タ</t>
    </rPh>
    <rPh sb="56" eb="58">
      <t>イリョウ</t>
    </rPh>
    <rPh sb="58" eb="60">
      <t>キカン</t>
    </rPh>
    <rPh sb="62" eb="64">
      <t>シンリョウ</t>
    </rPh>
    <rPh sb="65" eb="67">
      <t>コンナン</t>
    </rPh>
    <rPh sb="68" eb="70">
      <t>カンジャ</t>
    </rPh>
    <rPh sb="72" eb="73">
      <t>タ</t>
    </rPh>
    <rPh sb="73" eb="75">
      <t>シセツ</t>
    </rPh>
    <rPh sb="78" eb="80">
      <t>ショウカイ</t>
    </rPh>
    <rPh sb="81" eb="83">
      <t>キホン</t>
    </rPh>
    <rPh sb="86" eb="88">
      <t>ケンナイ</t>
    </rPh>
    <rPh sb="88" eb="89">
      <t>ガイ</t>
    </rPh>
    <rPh sb="91" eb="92">
      <t>ウ</t>
    </rPh>
    <rPh sb="93" eb="94">
      <t>イ</t>
    </rPh>
    <rPh sb="97" eb="98">
      <t>タ</t>
    </rPh>
    <rPh sb="98" eb="100">
      <t>ショクシュ</t>
    </rPh>
    <rPh sb="101" eb="103">
      <t>レンケイ</t>
    </rPh>
    <rPh sb="105" eb="106">
      <t>シツ</t>
    </rPh>
    <rPh sb="107" eb="108">
      <t>タカ</t>
    </rPh>
    <rPh sb="109" eb="111">
      <t>ホウカツ</t>
    </rPh>
    <rPh sb="111" eb="113">
      <t>イリョウ</t>
    </rPh>
    <rPh sb="114" eb="116">
      <t>テイキョウ</t>
    </rPh>
    <phoneticPr fontId="5"/>
  </si>
  <si>
    <t>　①経常収支比率は入院患者数の減少により、平成27年度から平成28年度にかけて減少しているものの、常に100％を上回っている。③累積欠損金比率は過去5年間で発生していない。
　②医業収支比率および④病床利用率については、ICU及びNICUを効率的に運用することにより安定しているが、平成28年度は入院患者数の減少により前年より低い値となっている。⑤入院患者1人1日あたりの収益も同様である。
　⑥外来患者1人1日あたりの収益は、県内外から新規の小児がん患者を積極的に受入れ、緩和ケア外来、外来科学療法の外来診療を充実させた。
　⑦職員給与費対医業収益比率は給与費が増加傾向にあるものの、比率で見ると平均値を下回っている。⑧材料費対医業収益比率については、材料費と診療材料費の削減に努めている。</t>
    <rPh sb="2" eb="4">
      <t>ケイジョウ</t>
    </rPh>
    <rPh sb="4" eb="6">
      <t>シュウシ</t>
    </rPh>
    <rPh sb="6" eb="8">
      <t>ヒリツ</t>
    </rPh>
    <rPh sb="21" eb="23">
      <t>ヘイセイ</t>
    </rPh>
    <rPh sb="25" eb="27">
      <t>ネンド</t>
    </rPh>
    <rPh sb="29" eb="31">
      <t>ヘイセイ</t>
    </rPh>
    <rPh sb="33" eb="35">
      <t>ネンド</t>
    </rPh>
    <rPh sb="39" eb="41">
      <t>ゲンショウ</t>
    </rPh>
    <rPh sb="49" eb="50">
      <t>ツネ</t>
    </rPh>
    <rPh sb="56" eb="58">
      <t>ウワマワ</t>
    </rPh>
    <rPh sb="64" eb="66">
      <t>ルイセキ</t>
    </rPh>
    <rPh sb="66" eb="68">
      <t>ケッソン</t>
    </rPh>
    <rPh sb="68" eb="69">
      <t>キン</t>
    </rPh>
    <rPh sb="69" eb="71">
      <t>ヒリツ</t>
    </rPh>
    <rPh sb="72" eb="74">
      <t>カコ</t>
    </rPh>
    <rPh sb="75" eb="77">
      <t>ネンカン</t>
    </rPh>
    <rPh sb="78" eb="80">
      <t>ハッセイ</t>
    </rPh>
    <rPh sb="89" eb="91">
      <t>イギョウ</t>
    </rPh>
    <rPh sb="91" eb="93">
      <t>シュウシ</t>
    </rPh>
    <rPh sb="93" eb="95">
      <t>ヒリツ</t>
    </rPh>
    <rPh sb="99" eb="101">
      <t>ビョウショウ</t>
    </rPh>
    <rPh sb="101" eb="104">
      <t>リヨウリツ</t>
    </rPh>
    <rPh sb="113" eb="114">
      <t>オヨ</t>
    </rPh>
    <rPh sb="120" eb="122">
      <t>コウリツ</t>
    </rPh>
    <rPh sb="122" eb="123">
      <t>テキ</t>
    </rPh>
    <rPh sb="124" eb="126">
      <t>ウンヨウ</t>
    </rPh>
    <rPh sb="133" eb="135">
      <t>アンテイ</t>
    </rPh>
    <rPh sb="141" eb="143">
      <t>ヘイセイ</t>
    </rPh>
    <rPh sb="145" eb="147">
      <t>ネンド</t>
    </rPh>
    <rPh sb="148" eb="150">
      <t>ニュウイン</t>
    </rPh>
    <rPh sb="150" eb="152">
      <t>カンジャ</t>
    </rPh>
    <rPh sb="152" eb="153">
      <t>スウ</t>
    </rPh>
    <rPh sb="154" eb="156">
      <t>ゲンショウ</t>
    </rPh>
    <rPh sb="159" eb="161">
      <t>ゼンネン</t>
    </rPh>
    <rPh sb="163" eb="164">
      <t>ヒク</t>
    </rPh>
    <rPh sb="165" eb="166">
      <t>アタイ</t>
    </rPh>
    <rPh sb="174" eb="176">
      <t>ニュウイン</t>
    </rPh>
    <rPh sb="176" eb="178">
      <t>カンジャ</t>
    </rPh>
    <rPh sb="189" eb="191">
      <t>ドウヨウ</t>
    </rPh>
    <rPh sb="198" eb="200">
      <t>ガイライ</t>
    </rPh>
    <rPh sb="200" eb="202">
      <t>カンジャ</t>
    </rPh>
    <rPh sb="203" eb="204">
      <t>ニン</t>
    </rPh>
    <rPh sb="205" eb="206">
      <t>ニチ</t>
    </rPh>
    <rPh sb="210" eb="212">
      <t>シュウエキ</t>
    </rPh>
    <rPh sb="214" eb="216">
      <t>ケンナイ</t>
    </rPh>
    <rPh sb="216" eb="217">
      <t>ガイ</t>
    </rPh>
    <rPh sb="219" eb="221">
      <t>シンキ</t>
    </rPh>
    <rPh sb="222" eb="224">
      <t>ショウニ</t>
    </rPh>
    <rPh sb="226" eb="228">
      <t>カンジャ</t>
    </rPh>
    <rPh sb="229" eb="232">
      <t>セッキョクテキ</t>
    </rPh>
    <rPh sb="233" eb="235">
      <t>ウケイ</t>
    </rPh>
    <rPh sb="237" eb="239">
      <t>カンワ</t>
    </rPh>
    <rPh sb="241" eb="243">
      <t>ガイライ</t>
    </rPh>
    <rPh sb="244" eb="246">
      <t>ガイライ</t>
    </rPh>
    <rPh sb="246" eb="248">
      <t>カガク</t>
    </rPh>
    <rPh sb="248" eb="250">
      <t>リョウホウ</t>
    </rPh>
    <rPh sb="251" eb="253">
      <t>ガイライ</t>
    </rPh>
    <rPh sb="253" eb="255">
      <t>シンリョウ</t>
    </rPh>
    <rPh sb="256" eb="258">
      <t>ジュウジツ</t>
    </rPh>
    <rPh sb="265" eb="267">
      <t>ショクイン</t>
    </rPh>
    <rPh sb="267" eb="269">
      <t>キュウヨ</t>
    </rPh>
    <rPh sb="269" eb="270">
      <t>ヒ</t>
    </rPh>
    <rPh sb="270" eb="271">
      <t>タイ</t>
    </rPh>
    <rPh sb="271" eb="273">
      <t>イギョウ</t>
    </rPh>
    <rPh sb="273" eb="275">
      <t>シュウエキ</t>
    </rPh>
    <rPh sb="275" eb="277">
      <t>ヒリツ</t>
    </rPh>
    <rPh sb="278" eb="280">
      <t>キュウヨ</t>
    </rPh>
    <rPh sb="280" eb="281">
      <t>ヒ</t>
    </rPh>
    <rPh sb="282" eb="284">
      <t>ゾウカ</t>
    </rPh>
    <rPh sb="284" eb="286">
      <t>ケイコウ</t>
    </rPh>
    <rPh sb="293" eb="295">
      <t>ヒリツ</t>
    </rPh>
    <rPh sb="296" eb="297">
      <t>ミ</t>
    </rPh>
    <rPh sb="299" eb="302">
      <t>ヘイキンチ</t>
    </rPh>
    <rPh sb="303" eb="305">
      <t>シタマワ</t>
    </rPh>
    <rPh sb="311" eb="314">
      <t>ザイリョウヒ</t>
    </rPh>
    <rPh sb="314" eb="315">
      <t>タイ</t>
    </rPh>
    <rPh sb="315" eb="317">
      <t>イギョウ</t>
    </rPh>
    <rPh sb="317" eb="319">
      <t>シュウエキ</t>
    </rPh>
    <rPh sb="319" eb="321">
      <t>ヒリツ</t>
    </rPh>
    <rPh sb="327" eb="330">
      <t>ザイリョウヒ</t>
    </rPh>
    <rPh sb="331" eb="333">
      <t>シンリョウ</t>
    </rPh>
    <rPh sb="333" eb="335">
      <t>ザイリョウ</t>
    </rPh>
    <rPh sb="335" eb="336">
      <t>ヒ</t>
    </rPh>
    <rPh sb="337" eb="339">
      <t>サクゲン</t>
    </rPh>
    <rPh sb="340" eb="341">
      <t>ツト</t>
    </rPh>
    <phoneticPr fontId="5"/>
  </si>
  <si>
    <t>　平成28年度は入院患者数が減少し、費用面では光熱水費等を圧縮したものの、給与費等が増加したため、経常収支、医業収支共に減少している。引き続き新規入院患者の受入体制強化や地域の医療機関との連携強化によって、効率的な病床運用を行い、収益の向上に努めていく。</t>
    <rPh sb="1" eb="3">
      <t>ヘイセイ</t>
    </rPh>
    <rPh sb="5" eb="7">
      <t>ネンド</t>
    </rPh>
    <rPh sb="8" eb="10">
      <t>ニュウイン</t>
    </rPh>
    <rPh sb="10" eb="13">
      <t>カンジャスウ</t>
    </rPh>
    <rPh sb="14" eb="16">
      <t>ゲンショウ</t>
    </rPh>
    <rPh sb="18" eb="20">
      <t>ヒヨウ</t>
    </rPh>
    <rPh sb="20" eb="21">
      <t>メン</t>
    </rPh>
    <rPh sb="23" eb="27">
      <t>コウネツスイヒ</t>
    </rPh>
    <rPh sb="27" eb="28">
      <t>トウ</t>
    </rPh>
    <rPh sb="29" eb="31">
      <t>アッシュク</t>
    </rPh>
    <rPh sb="37" eb="39">
      <t>キュウヨ</t>
    </rPh>
    <rPh sb="39" eb="40">
      <t>ヒ</t>
    </rPh>
    <rPh sb="40" eb="41">
      <t>トウ</t>
    </rPh>
    <rPh sb="42" eb="44">
      <t>ゾウカ</t>
    </rPh>
    <rPh sb="49" eb="51">
      <t>ケイジョウ</t>
    </rPh>
    <rPh sb="51" eb="53">
      <t>シュウシ</t>
    </rPh>
    <rPh sb="54" eb="56">
      <t>イギョウ</t>
    </rPh>
    <rPh sb="56" eb="58">
      <t>シュウシ</t>
    </rPh>
    <rPh sb="58" eb="59">
      <t>トモ</t>
    </rPh>
    <rPh sb="60" eb="62">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</si>
</sst>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c:v>
                </c:pt>
                <c:pt idx="1">
                  <c:v>84.4</c:v>
                </c:pt>
                <c:pt idx="2">
                  <c:v>83.7</c:v>
                </c:pt>
                <c:pt idx="3">
                  <c:v>84.6</c:v>
                </c:pt>
                <c:pt idx="4">
                  <c:v>83.5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31975168"/>
        <c:axId val="33250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31975168"/>
        <c:axId val="332506096"/>
      </c:lineChart>
      <c:dateAx>
        <c:axId val="331975168"/>
        <c:scaling>
          <c:orientation val="minMax"/>
        </c:scaling>
        <c:delete val="1"/>
        <c:axPos val="b"/>
        <c:numFmt formatCode="ge" sourceLinked="1"/>
        <c:majorTickMark val="none"/>
        <c:minorTickMark val="none"/>
        <c:tickLblPos val="none"/>
        <c:crossAx val="332506096"/>
        <c:crosses val="autoZero"/>
        <c:auto val="1"/>
        <c:lblOffset val="100"/>
        <c:baseTimeUnit val="years"/>
      </c:dateAx>
      <c:valAx>
        <c:axId val="33250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97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15270</c:v>
                </c:pt>
                <c:pt idx="1">
                  <c:v>14299</c:v>
                </c:pt>
                <c:pt idx="2">
                  <c:v>15231</c:v>
                </c:pt>
                <c:pt idx="3">
                  <c:v>15766</c:v>
                </c:pt>
                <c:pt idx="4">
                  <c:v>16433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33398464"/>
        <c:axId val="33339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33398464"/>
        <c:axId val="333395720"/>
      </c:lineChart>
      <c:dateAx>
        <c:axId val="333398464"/>
        <c:scaling>
          <c:orientation val="minMax"/>
        </c:scaling>
        <c:delete val="1"/>
        <c:axPos val="b"/>
        <c:numFmt formatCode="ge" sourceLinked="1"/>
        <c:majorTickMark val="none"/>
        <c:minorTickMark val="none"/>
        <c:tickLblPos val="none"/>
        <c:crossAx val="333395720"/>
        <c:crosses val="autoZero"/>
        <c:auto val="1"/>
        <c:lblOffset val="100"/>
        <c:baseTimeUnit val="years"/>
      </c:dateAx>
      <c:valAx>
        <c:axId val="333395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39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60755</c:v>
                </c:pt>
                <c:pt idx="1">
                  <c:v>60629</c:v>
                </c:pt>
                <c:pt idx="2">
                  <c:v>64349</c:v>
                </c:pt>
                <c:pt idx="3">
                  <c:v>66162</c:v>
                </c:pt>
                <c:pt idx="4">
                  <c:v>65921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33398072"/>
        <c:axId val="33339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33398072"/>
        <c:axId val="333397680"/>
      </c:lineChart>
      <c:dateAx>
        <c:axId val="333398072"/>
        <c:scaling>
          <c:orientation val="minMax"/>
        </c:scaling>
        <c:delete val="1"/>
        <c:axPos val="b"/>
        <c:numFmt formatCode="ge" sourceLinked="1"/>
        <c:majorTickMark val="none"/>
        <c:minorTickMark val="none"/>
        <c:tickLblPos val="none"/>
        <c:crossAx val="333397680"/>
        <c:crosses val="autoZero"/>
        <c:auto val="1"/>
        <c:lblOffset val="100"/>
        <c:baseTimeUnit val="years"/>
      </c:dateAx>
      <c:valAx>
        <c:axId val="333397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398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58436136"/>
        <c:axId val="25843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58436136"/>
        <c:axId val="258435352"/>
      </c:lineChart>
      <c:dateAx>
        <c:axId val="258436136"/>
        <c:scaling>
          <c:orientation val="minMax"/>
        </c:scaling>
        <c:delete val="1"/>
        <c:axPos val="b"/>
        <c:numFmt formatCode="ge" sourceLinked="1"/>
        <c:majorTickMark val="none"/>
        <c:minorTickMark val="none"/>
        <c:tickLblPos val="none"/>
        <c:crossAx val="258435352"/>
        <c:crosses val="autoZero"/>
        <c:auto val="1"/>
        <c:lblOffset val="100"/>
        <c:baseTimeUnit val="years"/>
      </c:dateAx>
      <c:valAx>
        <c:axId val="258435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436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80.8</c:v>
                </c:pt>
                <c:pt idx="1">
                  <c:v>82.6</c:v>
                </c:pt>
                <c:pt idx="2">
                  <c:v>84.7</c:v>
                </c:pt>
                <c:pt idx="3">
                  <c:v>84.9</c:v>
                </c:pt>
                <c:pt idx="4">
                  <c:v>82.7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58435744"/>
        <c:axId val="3339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58435744"/>
        <c:axId val="333919680"/>
      </c:lineChart>
      <c:dateAx>
        <c:axId val="258435744"/>
        <c:scaling>
          <c:orientation val="minMax"/>
        </c:scaling>
        <c:delete val="1"/>
        <c:axPos val="b"/>
        <c:numFmt formatCode="ge" sourceLinked="1"/>
        <c:majorTickMark val="none"/>
        <c:minorTickMark val="none"/>
        <c:tickLblPos val="none"/>
        <c:crossAx val="333919680"/>
        <c:crosses val="autoZero"/>
        <c:auto val="1"/>
        <c:lblOffset val="100"/>
        <c:baseTimeUnit val="years"/>
      </c:dateAx>
      <c:valAx>
        <c:axId val="33391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43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101.7</c:v>
                </c:pt>
                <c:pt idx="1">
                  <c:v>103.4</c:v>
                </c:pt>
                <c:pt idx="2">
                  <c:v>104.4</c:v>
                </c:pt>
                <c:pt idx="3">
                  <c:v>104.5</c:v>
                </c:pt>
                <c:pt idx="4">
                  <c:v>101.3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33915760"/>
        <c:axId val="33392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33915760"/>
        <c:axId val="333920072"/>
      </c:lineChart>
      <c:dateAx>
        <c:axId val="333915760"/>
        <c:scaling>
          <c:orientation val="minMax"/>
        </c:scaling>
        <c:delete val="1"/>
        <c:axPos val="b"/>
        <c:numFmt formatCode="ge" sourceLinked="1"/>
        <c:majorTickMark val="none"/>
        <c:minorTickMark val="none"/>
        <c:tickLblPos val="none"/>
        <c:crossAx val="333920072"/>
        <c:crosses val="autoZero"/>
        <c:auto val="1"/>
        <c:lblOffset val="100"/>
        <c:baseTimeUnit val="years"/>
      </c:dateAx>
      <c:valAx>
        <c:axId val="333920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3391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20.3</c:v>
                </c:pt>
                <c:pt idx="1">
                  <c:v>27</c:v>
                </c:pt>
                <c:pt idx="2">
                  <c:v>33</c:v>
                </c:pt>
                <c:pt idx="3">
                  <c:v>38.6</c:v>
                </c:pt>
                <c:pt idx="4">
                  <c:v>40.4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33920464"/>
        <c:axId val="33391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33920464"/>
        <c:axId val="333914584"/>
      </c:lineChart>
      <c:dateAx>
        <c:axId val="333920464"/>
        <c:scaling>
          <c:orientation val="minMax"/>
        </c:scaling>
        <c:delete val="1"/>
        <c:axPos val="b"/>
        <c:numFmt formatCode="ge" sourceLinked="1"/>
        <c:majorTickMark val="none"/>
        <c:minorTickMark val="none"/>
        <c:tickLblPos val="none"/>
        <c:crossAx val="333914584"/>
        <c:crosses val="autoZero"/>
        <c:auto val="1"/>
        <c:lblOffset val="100"/>
        <c:baseTimeUnit val="years"/>
      </c:dateAx>
      <c:valAx>
        <c:axId val="333914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92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37.700000000000003</c:v>
                </c:pt>
                <c:pt idx="1">
                  <c:v>49</c:v>
                </c:pt>
                <c:pt idx="2">
                  <c:v>55.1</c:v>
                </c:pt>
                <c:pt idx="3">
                  <c:v>59.4</c:v>
                </c:pt>
                <c:pt idx="4">
                  <c:v>57.9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33914192"/>
        <c:axId val="33391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33914192"/>
        <c:axId val="333915368"/>
      </c:lineChart>
      <c:dateAx>
        <c:axId val="333914192"/>
        <c:scaling>
          <c:orientation val="minMax"/>
        </c:scaling>
        <c:delete val="1"/>
        <c:axPos val="b"/>
        <c:numFmt formatCode="ge" sourceLinked="1"/>
        <c:majorTickMark val="none"/>
        <c:minorTickMark val="none"/>
        <c:tickLblPos val="none"/>
        <c:crossAx val="333915368"/>
        <c:crosses val="autoZero"/>
        <c:auto val="1"/>
        <c:lblOffset val="100"/>
        <c:baseTimeUnit val="years"/>
      </c:dateAx>
      <c:valAx>
        <c:axId val="333915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91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41614050</c:v>
                </c:pt>
                <c:pt idx="1">
                  <c:v>41872998</c:v>
                </c:pt>
                <c:pt idx="2">
                  <c:v>42876289</c:v>
                </c:pt>
                <c:pt idx="3">
                  <c:v>43730134</c:v>
                </c:pt>
                <c:pt idx="4">
                  <c:v>43206683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33918112"/>
        <c:axId val="33391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33918112"/>
        <c:axId val="333918504"/>
      </c:lineChart>
      <c:dateAx>
        <c:axId val="333918112"/>
        <c:scaling>
          <c:orientation val="minMax"/>
        </c:scaling>
        <c:delete val="1"/>
        <c:axPos val="b"/>
        <c:numFmt formatCode="ge" sourceLinked="1"/>
        <c:majorTickMark val="none"/>
        <c:minorTickMark val="none"/>
        <c:tickLblPos val="none"/>
        <c:crossAx val="333918504"/>
        <c:crosses val="autoZero"/>
        <c:auto val="1"/>
        <c:lblOffset val="100"/>
        <c:baseTimeUnit val="years"/>
      </c:dateAx>
      <c:valAx>
        <c:axId val="333918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91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18.8</c:v>
                </c:pt>
                <c:pt idx="1">
                  <c:v>18</c:v>
                </c:pt>
                <c:pt idx="2">
                  <c:v>18.399999999999999</c:v>
                </c:pt>
                <c:pt idx="3">
                  <c:v>19.5</c:v>
                </c:pt>
                <c:pt idx="4">
                  <c:v>19.100000000000001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33920856"/>
        <c:axId val="33391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33920856"/>
        <c:axId val="333916152"/>
      </c:lineChart>
      <c:dateAx>
        <c:axId val="333920856"/>
        <c:scaling>
          <c:orientation val="minMax"/>
        </c:scaling>
        <c:delete val="1"/>
        <c:axPos val="b"/>
        <c:numFmt formatCode="ge" sourceLinked="1"/>
        <c:majorTickMark val="none"/>
        <c:minorTickMark val="none"/>
        <c:tickLblPos val="none"/>
        <c:crossAx val="333916152"/>
        <c:crosses val="autoZero"/>
        <c:auto val="1"/>
        <c:lblOffset val="100"/>
        <c:baseTimeUnit val="years"/>
      </c:dateAx>
      <c:valAx>
        <c:axId val="333916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92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47.3</c:v>
                </c:pt>
                <c:pt idx="1">
                  <c:v>46.6</c:v>
                </c:pt>
                <c:pt idx="2">
                  <c:v>43.4</c:v>
                </c:pt>
                <c:pt idx="3">
                  <c:v>44</c:v>
                </c:pt>
                <c:pt idx="4">
                  <c:v>46.5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33921248"/>
        <c:axId val="3339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33921248"/>
        <c:axId val="333916544"/>
      </c:lineChart>
      <c:dateAx>
        <c:axId val="333921248"/>
        <c:scaling>
          <c:orientation val="minMax"/>
        </c:scaling>
        <c:delete val="1"/>
        <c:axPos val="b"/>
        <c:numFmt formatCode="ge" sourceLinked="1"/>
        <c:majorTickMark val="none"/>
        <c:minorTickMark val="none"/>
        <c:tickLblPos val="none"/>
        <c:crossAx val="333916544"/>
        <c:crosses val="autoZero"/>
        <c:auto val="1"/>
        <c:lblOffset val="100"/>
        <c:baseTimeUnit val="years"/>
      </c:dateAx>
      <c:valAx>
        <c:axId val="33391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92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Q1" zoomScaleNormal="100" zoomScaleSheetLayoutView="70" workbookViewId="0">
      <selection activeCell="NJ68" sqref="NJ68:NX8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3" t="str">
        <f>データ!H6</f>
        <v>神奈川県地方独立行政法人神奈川県立病院機構　こども医療センター</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4"/>
      <c r="AU7" s="122" t="s">
        <v>2</v>
      </c>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4"/>
      <c r="CN7" s="122" t="s">
        <v>3</v>
      </c>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123"/>
      <c r="EB7" s="123"/>
      <c r="EC7" s="123"/>
      <c r="ED7" s="123"/>
      <c r="EE7" s="123"/>
      <c r="EF7" s="124"/>
      <c r="EG7" s="122" t="s">
        <v>4</v>
      </c>
      <c r="EH7" s="123"/>
      <c r="EI7" s="123"/>
      <c r="EJ7" s="123"/>
      <c r="EK7" s="123"/>
      <c r="EL7" s="123"/>
      <c r="EM7" s="123"/>
      <c r="EN7" s="123"/>
      <c r="EO7" s="123"/>
      <c r="EP7" s="123"/>
      <c r="EQ7" s="123"/>
      <c r="ER7" s="123"/>
      <c r="ES7" s="123"/>
      <c r="ET7" s="123"/>
      <c r="EU7" s="123"/>
      <c r="EV7" s="123"/>
      <c r="EW7" s="123"/>
      <c r="EX7" s="123"/>
      <c r="EY7" s="123"/>
      <c r="EZ7" s="123"/>
      <c r="FA7" s="123"/>
      <c r="FB7" s="123"/>
      <c r="FC7" s="123"/>
      <c r="FD7" s="123"/>
      <c r="FE7" s="123"/>
      <c r="FF7" s="123"/>
      <c r="FG7" s="123"/>
      <c r="FH7" s="123"/>
      <c r="FI7" s="123"/>
      <c r="FJ7" s="123"/>
      <c r="FK7" s="123"/>
      <c r="FL7" s="123"/>
      <c r="FM7" s="123"/>
      <c r="FN7" s="123"/>
      <c r="FO7" s="123"/>
      <c r="FP7" s="123"/>
      <c r="FQ7" s="123"/>
      <c r="FR7" s="123"/>
      <c r="FS7" s="123"/>
      <c r="FT7" s="123"/>
      <c r="FU7" s="123"/>
      <c r="FV7" s="123"/>
      <c r="FW7" s="123"/>
      <c r="FX7" s="123"/>
      <c r="FY7" s="124"/>
      <c r="FZ7" s="122" t="s">
        <v>5</v>
      </c>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4"/>
      <c r="ID7" s="122" t="s">
        <v>6</v>
      </c>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c r="JR7" s="123"/>
      <c r="JS7" s="123"/>
      <c r="JT7" s="123"/>
      <c r="JU7" s="123"/>
      <c r="JV7" s="124"/>
      <c r="JW7" s="122" t="s">
        <v>7</v>
      </c>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c r="LK7" s="123"/>
      <c r="LL7" s="123"/>
      <c r="LM7" s="123"/>
      <c r="LN7" s="123"/>
      <c r="LO7" s="124"/>
      <c r="LP7" s="122" t="s">
        <v>8</v>
      </c>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123"/>
      <c r="ND7" s="123"/>
      <c r="NE7" s="123"/>
      <c r="NF7" s="123"/>
      <c r="NG7" s="123"/>
      <c r="NH7" s="124"/>
      <c r="NI7" s="4"/>
      <c r="NJ7" s="7" t="s">
        <v>9</v>
      </c>
      <c r="NK7" s="8"/>
      <c r="NL7" s="8"/>
      <c r="NM7" s="8"/>
      <c r="NN7" s="8"/>
      <c r="NO7" s="8"/>
      <c r="NP7" s="8"/>
      <c r="NQ7" s="8"/>
      <c r="NR7" s="8"/>
      <c r="NS7" s="8"/>
      <c r="NT7" s="8"/>
      <c r="NU7" s="8"/>
      <c r="NV7" s="8"/>
      <c r="NW7" s="9"/>
      <c r="NX7" s="4"/>
    </row>
    <row r="8" spans="1:388" ht="18.75" customHeight="1">
      <c r="A8" s="2"/>
      <c r="B8" s="117" t="str">
        <f>データ!K6</f>
        <v>地方独立行政法人</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9"/>
      <c r="AU8" s="117" t="str">
        <f>データ!L6</f>
        <v>病院事業</v>
      </c>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9"/>
      <c r="CN8" s="117" t="str">
        <f>データ!M6</f>
        <v>一般病院</v>
      </c>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8"/>
      <c r="DU8" s="118"/>
      <c r="DV8" s="118"/>
      <c r="DW8" s="118"/>
      <c r="DX8" s="118"/>
      <c r="DY8" s="118"/>
      <c r="DZ8" s="118"/>
      <c r="EA8" s="118"/>
      <c r="EB8" s="118"/>
      <c r="EC8" s="118"/>
      <c r="ED8" s="118"/>
      <c r="EE8" s="118"/>
      <c r="EF8" s="119"/>
      <c r="EG8" s="117" t="str">
        <f>データ!N6</f>
        <v>400床以上～500床未満</v>
      </c>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c r="FK8" s="118"/>
      <c r="FL8" s="118"/>
      <c r="FM8" s="118"/>
      <c r="FN8" s="118"/>
      <c r="FO8" s="118"/>
      <c r="FP8" s="118"/>
      <c r="FQ8" s="118"/>
      <c r="FR8" s="118"/>
      <c r="FS8" s="118"/>
      <c r="FT8" s="118"/>
      <c r="FU8" s="118"/>
      <c r="FV8" s="118"/>
      <c r="FW8" s="118"/>
      <c r="FX8" s="118"/>
      <c r="FY8" s="119"/>
      <c r="FZ8" s="129" t="s">
        <v>144</v>
      </c>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130"/>
      <c r="GZ8" s="130"/>
      <c r="HA8" s="130"/>
      <c r="HB8" s="130"/>
      <c r="HC8" s="130"/>
      <c r="HD8" s="130"/>
      <c r="HE8" s="130"/>
      <c r="HF8" s="130"/>
      <c r="HG8" s="130"/>
      <c r="HH8" s="130"/>
      <c r="HI8" s="130"/>
      <c r="HJ8" s="130"/>
      <c r="HK8" s="130"/>
      <c r="HL8" s="130"/>
      <c r="HM8" s="130"/>
      <c r="HN8" s="130"/>
      <c r="HO8" s="130"/>
      <c r="HP8" s="130"/>
      <c r="HQ8" s="130"/>
      <c r="HR8" s="131"/>
      <c r="ID8" s="113">
        <f>データ!Y6</f>
        <v>379</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27" t="s">
        <v>10</v>
      </c>
      <c r="NK8" s="128"/>
      <c r="NL8" s="10" t="s">
        <v>11</v>
      </c>
      <c r="NM8" s="11"/>
      <c r="NN8" s="11"/>
      <c r="NO8" s="11"/>
      <c r="NP8" s="11"/>
      <c r="NQ8" s="11"/>
      <c r="NR8" s="11"/>
      <c r="NS8" s="11"/>
      <c r="NT8" s="11"/>
      <c r="NU8" s="11"/>
      <c r="NV8" s="11"/>
      <c r="NW8" s="12"/>
      <c r="NX8" s="4"/>
    </row>
    <row r="9" spans="1:388" ht="18.75" customHeight="1">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4"/>
      <c r="AU9" s="122" t="s">
        <v>13</v>
      </c>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4"/>
      <c r="CN9" s="122" t="s">
        <v>14</v>
      </c>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3"/>
      <c r="DZ9" s="123"/>
      <c r="EA9" s="123"/>
      <c r="EB9" s="123"/>
      <c r="EC9" s="123"/>
      <c r="ED9" s="123"/>
      <c r="EE9" s="123"/>
      <c r="EF9" s="124"/>
      <c r="EG9" s="122" t="s">
        <v>15</v>
      </c>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123"/>
      <c r="FK9" s="123"/>
      <c r="FL9" s="123"/>
      <c r="FM9" s="123"/>
      <c r="FN9" s="123"/>
      <c r="FO9" s="123"/>
      <c r="FP9" s="123"/>
      <c r="FQ9" s="123"/>
      <c r="FR9" s="123"/>
      <c r="FS9" s="123"/>
      <c r="FT9" s="123"/>
      <c r="FU9" s="123"/>
      <c r="FV9" s="123"/>
      <c r="FW9" s="123"/>
      <c r="FX9" s="123"/>
      <c r="FY9" s="124"/>
      <c r="FZ9" s="122" t="s">
        <v>16</v>
      </c>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4"/>
      <c r="ID9" s="122" t="s">
        <v>17</v>
      </c>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c r="JR9" s="123"/>
      <c r="JS9" s="123"/>
      <c r="JT9" s="123"/>
      <c r="JU9" s="123"/>
      <c r="JV9" s="124"/>
      <c r="JW9" s="122" t="s">
        <v>18</v>
      </c>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c r="LK9" s="123"/>
      <c r="LL9" s="123"/>
      <c r="LM9" s="123"/>
      <c r="LN9" s="123"/>
      <c r="LO9" s="124"/>
      <c r="LP9" s="122" t="s">
        <v>19</v>
      </c>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123"/>
      <c r="ND9" s="123"/>
      <c r="NE9" s="123"/>
      <c r="NF9" s="123"/>
      <c r="NG9" s="123"/>
      <c r="NH9" s="124"/>
      <c r="NI9" s="4"/>
      <c r="NJ9" s="125" t="s">
        <v>20</v>
      </c>
      <c r="NK9" s="126"/>
      <c r="NL9" s="13" t="s">
        <v>21</v>
      </c>
      <c r="NM9" s="14"/>
      <c r="NN9" s="14"/>
      <c r="NO9" s="14"/>
      <c r="NP9" s="14"/>
      <c r="NQ9" s="14"/>
      <c r="NR9" s="14"/>
      <c r="NS9" s="14"/>
      <c r="NT9" s="14"/>
      <c r="NU9" s="15"/>
      <c r="NV9" s="15"/>
      <c r="NW9" s="16"/>
      <c r="NX9" s="4"/>
    </row>
    <row r="10" spans="1:388" ht="18.75" customHeight="1">
      <c r="A10" s="2"/>
      <c r="B10" s="117" t="str">
        <f>データ!P6</f>
        <v>直営</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9"/>
      <c r="AU10" s="113">
        <f>データ!Q6</f>
        <v>26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17" t="str">
        <f>データ!R6</f>
        <v>対象</v>
      </c>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8"/>
      <c r="DU10" s="118"/>
      <c r="DV10" s="118"/>
      <c r="DW10" s="118"/>
      <c r="DX10" s="118"/>
      <c r="DY10" s="118"/>
      <c r="DZ10" s="118"/>
      <c r="EA10" s="118"/>
      <c r="EB10" s="118"/>
      <c r="EC10" s="118"/>
      <c r="ED10" s="118"/>
      <c r="EE10" s="118"/>
      <c r="EF10" s="119"/>
      <c r="EG10" s="117" t="str">
        <f>データ!S6</f>
        <v>透 I 未 訓 ガ</v>
      </c>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c r="FJ10" s="118"/>
      <c r="FK10" s="118"/>
      <c r="FL10" s="118"/>
      <c r="FM10" s="118"/>
      <c r="FN10" s="118"/>
      <c r="FO10" s="118"/>
      <c r="FP10" s="118"/>
      <c r="FQ10" s="118"/>
      <c r="FR10" s="118"/>
      <c r="FS10" s="118"/>
      <c r="FT10" s="118"/>
      <c r="FU10" s="118"/>
      <c r="FV10" s="118"/>
      <c r="FW10" s="118"/>
      <c r="FX10" s="118"/>
      <c r="FY10" s="119"/>
      <c r="FZ10" s="117" t="str">
        <f>データ!T6</f>
        <v>臨 地</v>
      </c>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9"/>
      <c r="ID10" s="113">
        <f>データ!AB6</f>
        <v>40</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419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0" t="s">
        <v>22</v>
      </c>
      <c r="NK10" s="121"/>
      <c r="NL10" s="17" t="s">
        <v>23</v>
      </c>
      <c r="NM10" s="18"/>
      <c r="NN10" s="18"/>
      <c r="NO10" s="18"/>
      <c r="NP10" s="18"/>
      <c r="NQ10" s="18"/>
      <c r="NR10" s="18"/>
      <c r="NS10" s="18"/>
      <c r="NT10" s="18"/>
      <c r="NU10" s="18"/>
      <c r="NV10" s="18"/>
      <c r="NW10" s="19"/>
      <c r="NX10" s="4"/>
    </row>
    <row r="11" spans="1:388" ht="18.75" customHeight="1">
      <c r="A11" s="2"/>
      <c r="B11" s="122" t="s">
        <v>24</v>
      </c>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4"/>
      <c r="AU11" s="122" t="s">
        <v>25</v>
      </c>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4"/>
      <c r="CN11" s="122" t="s">
        <v>26</v>
      </c>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3"/>
      <c r="EA11" s="123"/>
      <c r="EB11" s="123"/>
      <c r="EC11" s="123"/>
      <c r="ED11" s="123"/>
      <c r="EE11" s="123"/>
      <c r="EF11" s="124"/>
      <c r="EG11" s="122" t="s">
        <v>27</v>
      </c>
      <c r="EH11" s="123"/>
      <c r="EI11" s="123"/>
      <c r="EJ11" s="123"/>
      <c r="EK11" s="123"/>
      <c r="EL11" s="123"/>
      <c r="EM11" s="123"/>
      <c r="EN11" s="123"/>
      <c r="EO11" s="123"/>
      <c r="EP11" s="123"/>
      <c r="EQ11" s="123"/>
      <c r="ER11" s="123"/>
      <c r="ES11" s="123"/>
      <c r="ET11" s="123"/>
      <c r="EU11" s="123"/>
      <c r="EV11" s="123"/>
      <c r="EW11" s="123"/>
      <c r="EX11" s="123"/>
      <c r="EY11" s="123"/>
      <c r="EZ11" s="123"/>
      <c r="FA11" s="123"/>
      <c r="FB11" s="123"/>
      <c r="FC11" s="123"/>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4"/>
      <c r="ID11" s="122" t="s">
        <v>28</v>
      </c>
      <c r="IE11" s="123"/>
      <c r="IF11" s="123"/>
      <c r="IG11" s="123"/>
      <c r="IH11" s="123"/>
      <c r="II11" s="123"/>
      <c r="IJ11" s="123"/>
      <c r="IK11" s="123"/>
      <c r="IL11" s="123"/>
      <c r="IM11" s="123"/>
      <c r="IN11" s="123"/>
      <c r="IO11" s="123"/>
      <c r="IP11" s="123"/>
      <c r="IQ11" s="123"/>
      <c r="IR11" s="123"/>
      <c r="IS11" s="123"/>
      <c r="IT11" s="123"/>
      <c r="IU11" s="123"/>
      <c r="IV11" s="123"/>
      <c r="IW11" s="123"/>
      <c r="IX11" s="123"/>
      <c r="IY11" s="123"/>
      <c r="IZ11" s="123"/>
      <c r="JA11" s="123"/>
      <c r="JB11" s="123"/>
      <c r="JC11" s="123"/>
      <c r="JD11" s="123"/>
      <c r="JE11" s="123"/>
      <c r="JF11" s="123"/>
      <c r="JG11" s="123"/>
      <c r="JH11" s="123"/>
      <c r="JI11" s="123"/>
      <c r="JJ11" s="123"/>
      <c r="JK11" s="123"/>
      <c r="JL11" s="123"/>
      <c r="JM11" s="123"/>
      <c r="JN11" s="123"/>
      <c r="JO11" s="123"/>
      <c r="JP11" s="123"/>
      <c r="JQ11" s="123"/>
      <c r="JR11" s="123"/>
      <c r="JS11" s="123"/>
      <c r="JT11" s="123"/>
      <c r="JU11" s="123"/>
      <c r="JV11" s="124"/>
      <c r="JW11" s="122" t="s">
        <v>29</v>
      </c>
      <c r="JX11" s="123"/>
      <c r="JY11" s="123"/>
      <c r="JZ11" s="123"/>
      <c r="KA11" s="123"/>
      <c r="KB11" s="123"/>
      <c r="KC11" s="123"/>
      <c r="KD11" s="123"/>
      <c r="KE11" s="123"/>
      <c r="KF11" s="123"/>
      <c r="KG11" s="123"/>
      <c r="KH11" s="123"/>
      <c r="KI11" s="123"/>
      <c r="KJ11" s="123"/>
      <c r="KK11" s="123"/>
      <c r="KL11" s="123"/>
      <c r="KM11" s="123"/>
      <c r="KN11" s="123"/>
      <c r="KO11" s="123"/>
      <c r="KP11" s="123"/>
      <c r="KQ11" s="123"/>
      <c r="KR11" s="123"/>
      <c r="KS11" s="123"/>
      <c r="KT11" s="123"/>
      <c r="KU11" s="123"/>
      <c r="KV11" s="123"/>
      <c r="KW11" s="123"/>
      <c r="KX11" s="123"/>
      <c r="KY11" s="123"/>
      <c r="KZ11" s="123"/>
      <c r="LA11" s="123"/>
      <c r="LB11" s="123"/>
      <c r="LC11" s="123"/>
      <c r="LD11" s="123"/>
      <c r="LE11" s="123"/>
      <c r="LF11" s="123"/>
      <c r="LG11" s="123"/>
      <c r="LH11" s="123"/>
      <c r="LI11" s="123"/>
      <c r="LJ11" s="123"/>
      <c r="LK11" s="123"/>
      <c r="LL11" s="123"/>
      <c r="LM11" s="123"/>
      <c r="LN11" s="123"/>
      <c r="LO11" s="124"/>
      <c r="LP11" s="122" t="s">
        <v>30</v>
      </c>
      <c r="LQ11" s="123"/>
      <c r="LR11" s="123"/>
      <c r="LS11" s="123"/>
      <c r="LT11" s="123"/>
      <c r="LU11" s="123"/>
      <c r="LV11" s="123"/>
      <c r="LW11" s="123"/>
      <c r="LX11" s="123"/>
      <c r="LY11" s="123"/>
      <c r="LZ11" s="123"/>
      <c r="MA11" s="123"/>
      <c r="MB11" s="123"/>
      <c r="MC11" s="123"/>
      <c r="MD11" s="123"/>
      <c r="ME11" s="123"/>
      <c r="MF11" s="123"/>
      <c r="MG11" s="123"/>
      <c r="MH11" s="123"/>
      <c r="MI11" s="123"/>
      <c r="MJ11" s="123"/>
      <c r="MK11" s="123"/>
      <c r="ML11" s="123"/>
      <c r="MM11" s="123"/>
      <c r="MN11" s="123"/>
      <c r="MO11" s="123"/>
      <c r="MP11" s="123"/>
      <c r="MQ11" s="123"/>
      <c r="MR11" s="123"/>
      <c r="MS11" s="123"/>
      <c r="MT11" s="123"/>
      <c r="MU11" s="123"/>
      <c r="MV11" s="123"/>
      <c r="MW11" s="123"/>
      <c r="MX11" s="123"/>
      <c r="MY11" s="123"/>
      <c r="MZ11" s="123"/>
      <c r="NA11" s="123"/>
      <c r="NB11" s="123"/>
      <c r="NC11" s="123"/>
      <c r="ND11" s="123"/>
      <c r="NE11" s="123"/>
      <c r="NF11" s="123"/>
      <c r="NG11" s="123"/>
      <c r="NH11" s="124"/>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546114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17" t="str">
        <f>データ!W6</f>
        <v>非該当</v>
      </c>
      <c r="CO12" s="118"/>
      <c r="CP12" s="118"/>
      <c r="CQ12" s="118"/>
      <c r="CR12" s="118"/>
      <c r="CS12" s="118"/>
      <c r="CT12" s="118"/>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9"/>
      <c r="EG12" s="117" t="str">
        <f>データ!X6</f>
        <v>７：１</v>
      </c>
      <c r="EH12" s="118"/>
      <c r="EI12" s="118"/>
      <c r="EJ12" s="118"/>
      <c r="EK12" s="118"/>
      <c r="EL12" s="118"/>
      <c r="EM12" s="118"/>
      <c r="EN12" s="118"/>
      <c r="EO12" s="118"/>
      <c r="EP12" s="118"/>
      <c r="EQ12" s="118"/>
      <c r="ER12" s="118"/>
      <c r="ES12" s="118"/>
      <c r="ET12" s="118"/>
      <c r="EU12" s="118"/>
      <c r="EV12" s="118"/>
      <c r="EW12" s="118"/>
      <c r="EX12" s="118"/>
      <c r="EY12" s="118"/>
      <c r="EZ12" s="118"/>
      <c r="FA12" s="118"/>
      <c r="FB12" s="118"/>
      <c r="FC12" s="118"/>
      <c r="FD12" s="118"/>
      <c r="FE12" s="118"/>
      <c r="FF12" s="118"/>
      <c r="FG12" s="118"/>
      <c r="FH12" s="118"/>
      <c r="FI12" s="118"/>
      <c r="FJ12" s="118"/>
      <c r="FK12" s="118"/>
      <c r="FL12" s="118"/>
      <c r="FM12" s="118"/>
      <c r="FN12" s="118"/>
      <c r="FO12" s="118"/>
      <c r="FP12" s="118"/>
      <c r="FQ12" s="118"/>
      <c r="FR12" s="118"/>
      <c r="FS12" s="118"/>
      <c r="FT12" s="118"/>
      <c r="FU12" s="118"/>
      <c r="FV12" s="118"/>
      <c r="FW12" s="118"/>
      <c r="FX12" s="118"/>
      <c r="FY12" s="119"/>
      <c r="ID12" s="113">
        <f>データ!AE6</f>
        <v>379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379</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42" t="s">
        <v>146</v>
      </c>
      <c r="NK16" s="143"/>
      <c r="NL16" s="143"/>
      <c r="NM16" s="143"/>
      <c r="NN16" s="143"/>
      <c r="NO16" s="143"/>
      <c r="NP16" s="143"/>
      <c r="NQ16" s="143"/>
      <c r="NR16" s="143"/>
      <c r="NS16" s="143"/>
      <c r="NT16" s="143"/>
      <c r="NU16" s="143"/>
      <c r="NV16" s="143"/>
      <c r="NW16" s="143"/>
      <c r="NX16" s="144"/>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45"/>
      <c r="NK17" s="146"/>
      <c r="NL17" s="146"/>
      <c r="NM17" s="146"/>
      <c r="NN17" s="146"/>
      <c r="NO17" s="146"/>
      <c r="NP17" s="146"/>
      <c r="NQ17" s="146"/>
      <c r="NR17" s="146"/>
      <c r="NS17" s="146"/>
      <c r="NT17" s="146"/>
      <c r="NU17" s="146"/>
      <c r="NV17" s="146"/>
      <c r="NW17" s="146"/>
      <c r="NX17" s="14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45"/>
      <c r="NK18" s="146"/>
      <c r="NL18" s="146"/>
      <c r="NM18" s="146"/>
      <c r="NN18" s="146"/>
      <c r="NO18" s="146"/>
      <c r="NP18" s="146"/>
      <c r="NQ18" s="146"/>
      <c r="NR18" s="146"/>
      <c r="NS18" s="146"/>
      <c r="NT18" s="146"/>
      <c r="NU18" s="146"/>
      <c r="NV18" s="146"/>
      <c r="NW18" s="146"/>
      <c r="NX18" s="14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45"/>
      <c r="NK19" s="146"/>
      <c r="NL19" s="146"/>
      <c r="NM19" s="146"/>
      <c r="NN19" s="146"/>
      <c r="NO19" s="146"/>
      <c r="NP19" s="146"/>
      <c r="NQ19" s="146"/>
      <c r="NR19" s="146"/>
      <c r="NS19" s="146"/>
      <c r="NT19" s="146"/>
      <c r="NU19" s="146"/>
      <c r="NV19" s="146"/>
      <c r="NW19" s="146"/>
      <c r="NX19" s="14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45"/>
      <c r="NK20" s="146"/>
      <c r="NL20" s="146"/>
      <c r="NM20" s="146"/>
      <c r="NN20" s="146"/>
      <c r="NO20" s="146"/>
      <c r="NP20" s="146"/>
      <c r="NQ20" s="146"/>
      <c r="NR20" s="146"/>
      <c r="NS20" s="146"/>
      <c r="NT20" s="146"/>
      <c r="NU20" s="146"/>
      <c r="NV20" s="146"/>
      <c r="NW20" s="146"/>
      <c r="NX20" s="14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45"/>
      <c r="NK21" s="146"/>
      <c r="NL21" s="146"/>
      <c r="NM21" s="146"/>
      <c r="NN21" s="146"/>
      <c r="NO21" s="146"/>
      <c r="NP21" s="146"/>
      <c r="NQ21" s="146"/>
      <c r="NR21" s="146"/>
      <c r="NS21" s="146"/>
      <c r="NT21" s="146"/>
      <c r="NU21" s="146"/>
      <c r="NV21" s="146"/>
      <c r="NW21" s="146"/>
      <c r="NX21" s="14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45"/>
      <c r="NK22" s="146"/>
      <c r="NL22" s="146"/>
      <c r="NM22" s="146"/>
      <c r="NN22" s="146"/>
      <c r="NO22" s="146"/>
      <c r="NP22" s="146"/>
      <c r="NQ22" s="146"/>
      <c r="NR22" s="146"/>
      <c r="NS22" s="146"/>
      <c r="NT22" s="146"/>
      <c r="NU22" s="146"/>
      <c r="NV22" s="146"/>
      <c r="NW22" s="146"/>
      <c r="NX22" s="14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45"/>
      <c r="NK23" s="146"/>
      <c r="NL23" s="146"/>
      <c r="NM23" s="146"/>
      <c r="NN23" s="146"/>
      <c r="NO23" s="146"/>
      <c r="NP23" s="146"/>
      <c r="NQ23" s="146"/>
      <c r="NR23" s="146"/>
      <c r="NS23" s="146"/>
      <c r="NT23" s="146"/>
      <c r="NU23" s="146"/>
      <c r="NV23" s="146"/>
      <c r="NW23" s="146"/>
      <c r="NX23" s="14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45"/>
      <c r="NK24" s="146"/>
      <c r="NL24" s="146"/>
      <c r="NM24" s="146"/>
      <c r="NN24" s="146"/>
      <c r="NO24" s="146"/>
      <c r="NP24" s="146"/>
      <c r="NQ24" s="146"/>
      <c r="NR24" s="146"/>
      <c r="NS24" s="146"/>
      <c r="NT24" s="146"/>
      <c r="NU24" s="146"/>
      <c r="NV24" s="146"/>
      <c r="NW24" s="146"/>
      <c r="NX24" s="14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8"/>
      <c r="NK25" s="149"/>
      <c r="NL25" s="149"/>
      <c r="NM25" s="149"/>
      <c r="NN25" s="149"/>
      <c r="NO25" s="149"/>
      <c r="NP25" s="149"/>
      <c r="NQ25" s="149"/>
      <c r="NR25" s="149"/>
      <c r="NS25" s="149"/>
      <c r="NT25" s="149"/>
      <c r="NU25" s="149"/>
      <c r="NV25" s="149"/>
      <c r="NW25" s="149"/>
      <c r="NX25" s="15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147</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99" t="s">
        <v>37</v>
      </c>
      <c r="H33" s="99"/>
      <c r="I33" s="99"/>
      <c r="J33" s="99"/>
      <c r="K33" s="99"/>
      <c r="L33" s="99"/>
      <c r="M33" s="99"/>
      <c r="N33" s="99"/>
      <c r="O33" s="99"/>
      <c r="P33" s="100">
        <f>データ!AH7</f>
        <v>101.7</v>
      </c>
      <c r="Q33" s="101"/>
      <c r="R33" s="101"/>
      <c r="S33" s="101"/>
      <c r="T33" s="101"/>
      <c r="U33" s="101"/>
      <c r="V33" s="101"/>
      <c r="W33" s="101"/>
      <c r="X33" s="101"/>
      <c r="Y33" s="101"/>
      <c r="Z33" s="101"/>
      <c r="AA33" s="101"/>
      <c r="AB33" s="101"/>
      <c r="AC33" s="101"/>
      <c r="AD33" s="102"/>
      <c r="AE33" s="100">
        <f>データ!AI7</f>
        <v>103.4</v>
      </c>
      <c r="AF33" s="101"/>
      <c r="AG33" s="101"/>
      <c r="AH33" s="101"/>
      <c r="AI33" s="101"/>
      <c r="AJ33" s="101"/>
      <c r="AK33" s="101"/>
      <c r="AL33" s="101"/>
      <c r="AM33" s="101"/>
      <c r="AN33" s="101"/>
      <c r="AO33" s="101"/>
      <c r="AP33" s="101"/>
      <c r="AQ33" s="101"/>
      <c r="AR33" s="101"/>
      <c r="AS33" s="102"/>
      <c r="AT33" s="100">
        <f>データ!AJ7</f>
        <v>104.4</v>
      </c>
      <c r="AU33" s="101"/>
      <c r="AV33" s="101"/>
      <c r="AW33" s="101"/>
      <c r="AX33" s="101"/>
      <c r="AY33" s="101"/>
      <c r="AZ33" s="101"/>
      <c r="BA33" s="101"/>
      <c r="BB33" s="101"/>
      <c r="BC33" s="101"/>
      <c r="BD33" s="101"/>
      <c r="BE33" s="101"/>
      <c r="BF33" s="101"/>
      <c r="BG33" s="101"/>
      <c r="BH33" s="102"/>
      <c r="BI33" s="100">
        <f>データ!AK7</f>
        <v>104.5</v>
      </c>
      <c r="BJ33" s="101"/>
      <c r="BK33" s="101"/>
      <c r="BL33" s="101"/>
      <c r="BM33" s="101"/>
      <c r="BN33" s="101"/>
      <c r="BO33" s="101"/>
      <c r="BP33" s="101"/>
      <c r="BQ33" s="101"/>
      <c r="BR33" s="101"/>
      <c r="BS33" s="101"/>
      <c r="BT33" s="101"/>
      <c r="BU33" s="101"/>
      <c r="BV33" s="101"/>
      <c r="BW33" s="102"/>
      <c r="BX33" s="100">
        <f>データ!AL7</f>
        <v>101.3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80.8</v>
      </c>
      <c r="DE33" s="101"/>
      <c r="DF33" s="101"/>
      <c r="DG33" s="101"/>
      <c r="DH33" s="101"/>
      <c r="DI33" s="101"/>
      <c r="DJ33" s="101"/>
      <c r="DK33" s="101"/>
      <c r="DL33" s="101"/>
      <c r="DM33" s="101"/>
      <c r="DN33" s="101"/>
      <c r="DO33" s="101"/>
      <c r="DP33" s="101"/>
      <c r="DQ33" s="101"/>
      <c r="DR33" s="102"/>
      <c r="DS33" s="100">
        <f>データ!AT7</f>
        <v>82.6</v>
      </c>
      <c r="DT33" s="101"/>
      <c r="DU33" s="101"/>
      <c r="DV33" s="101"/>
      <c r="DW33" s="101"/>
      <c r="DX33" s="101"/>
      <c r="DY33" s="101"/>
      <c r="DZ33" s="101"/>
      <c r="EA33" s="101"/>
      <c r="EB33" s="101"/>
      <c r="EC33" s="101"/>
      <c r="ED33" s="101"/>
      <c r="EE33" s="101"/>
      <c r="EF33" s="101"/>
      <c r="EG33" s="102"/>
      <c r="EH33" s="100">
        <f>データ!AU7</f>
        <v>84.7</v>
      </c>
      <c r="EI33" s="101"/>
      <c r="EJ33" s="101"/>
      <c r="EK33" s="101"/>
      <c r="EL33" s="101"/>
      <c r="EM33" s="101"/>
      <c r="EN33" s="101"/>
      <c r="EO33" s="101"/>
      <c r="EP33" s="101"/>
      <c r="EQ33" s="101"/>
      <c r="ER33" s="101"/>
      <c r="ES33" s="101"/>
      <c r="ET33" s="101"/>
      <c r="EU33" s="101"/>
      <c r="EV33" s="102"/>
      <c r="EW33" s="100">
        <f>データ!AV7</f>
        <v>84.9</v>
      </c>
      <c r="EX33" s="101"/>
      <c r="EY33" s="101"/>
      <c r="EZ33" s="101"/>
      <c r="FA33" s="101"/>
      <c r="FB33" s="101"/>
      <c r="FC33" s="101"/>
      <c r="FD33" s="101"/>
      <c r="FE33" s="101"/>
      <c r="FF33" s="101"/>
      <c r="FG33" s="101"/>
      <c r="FH33" s="101"/>
      <c r="FI33" s="101"/>
      <c r="FJ33" s="101"/>
      <c r="FK33" s="102"/>
      <c r="FL33" s="100">
        <f>データ!AW7</f>
        <v>82.7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83</v>
      </c>
      <c r="KG33" s="101"/>
      <c r="KH33" s="101"/>
      <c r="KI33" s="101"/>
      <c r="KJ33" s="101"/>
      <c r="KK33" s="101"/>
      <c r="KL33" s="101"/>
      <c r="KM33" s="101"/>
      <c r="KN33" s="101"/>
      <c r="KO33" s="101"/>
      <c r="KP33" s="101"/>
      <c r="KQ33" s="101"/>
      <c r="KR33" s="101"/>
      <c r="KS33" s="101"/>
      <c r="KT33" s="102"/>
      <c r="KU33" s="100">
        <f>データ!BP7</f>
        <v>84.4</v>
      </c>
      <c r="KV33" s="101"/>
      <c r="KW33" s="101"/>
      <c r="KX33" s="101"/>
      <c r="KY33" s="101"/>
      <c r="KZ33" s="101"/>
      <c r="LA33" s="101"/>
      <c r="LB33" s="101"/>
      <c r="LC33" s="101"/>
      <c r="LD33" s="101"/>
      <c r="LE33" s="101"/>
      <c r="LF33" s="101"/>
      <c r="LG33" s="101"/>
      <c r="LH33" s="101"/>
      <c r="LI33" s="102"/>
      <c r="LJ33" s="100">
        <f>データ!BQ7</f>
        <v>83.7</v>
      </c>
      <c r="LK33" s="101"/>
      <c r="LL33" s="101"/>
      <c r="LM33" s="101"/>
      <c r="LN33" s="101"/>
      <c r="LO33" s="101"/>
      <c r="LP33" s="101"/>
      <c r="LQ33" s="101"/>
      <c r="LR33" s="101"/>
      <c r="LS33" s="101"/>
      <c r="LT33" s="101"/>
      <c r="LU33" s="101"/>
      <c r="LV33" s="101"/>
      <c r="LW33" s="101"/>
      <c r="LX33" s="102"/>
      <c r="LY33" s="100">
        <f>データ!BR7</f>
        <v>84.6</v>
      </c>
      <c r="LZ33" s="101"/>
      <c r="MA33" s="101"/>
      <c r="MB33" s="101"/>
      <c r="MC33" s="101"/>
      <c r="MD33" s="101"/>
      <c r="ME33" s="101"/>
      <c r="MF33" s="101"/>
      <c r="MG33" s="101"/>
      <c r="MH33" s="101"/>
      <c r="MI33" s="101"/>
      <c r="MJ33" s="101"/>
      <c r="MK33" s="101"/>
      <c r="ML33" s="101"/>
      <c r="MM33" s="102"/>
      <c r="MN33" s="100">
        <f>データ!BS7</f>
        <v>83.5</v>
      </c>
      <c r="MO33" s="101"/>
      <c r="MP33" s="101"/>
      <c r="MQ33" s="101"/>
      <c r="MR33" s="101"/>
      <c r="MS33" s="101"/>
      <c r="MT33" s="101"/>
      <c r="MU33" s="101"/>
      <c r="MV33" s="101"/>
      <c r="MW33" s="101"/>
      <c r="MX33" s="101"/>
      <c r="MY33" s="101"/>
      <c r="MZ33" s="101"/>
      <c r="NA33" s="101"/>
      <c r="NB33" s="102"/>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60755</v>
      </c>
      <c r="Q55" s="104"/>
      <c r="R55" s="104"/>
      <c r="S55" s="104"/>
      <c r="T55" s="104"/>
      <c r="U55" s="104"/>
      <c r="V55" s="104"/>
      <c r="W55" s="104"/>
      <c r="X55" s="104"/>
      <c r="Y55" s="104"/>
      <c r="Z55" s="104"/>
      <c r="AA55" s="104"/>
      <c r="AB55" s="104"/>
      <c r="AC55" s="104"/>
      <c r="AD55" s="105"/>
      <c r="AE55" s="103">
        <f>データ!CA7</f>
        <v>60629</v>
      </c>
      <c r="AF55" s="104"/>
      <c r="AG55" s="104"/>
      <c r="AH55" s="104"/>
      <c r="AI55" s="104"/>
      <c r="AJ55" s="104"/>
      <c r="AK55" s="104"/>
      <c r="AL55" s="104"/>
      <c r="AM55" s="104"/>
      <c r="AN55" s="104"/>
      <c r="AO55" s="104"/>
      <c r="AP55" s="104"/>
      <c r="AQ55" s="104"/>
      <c r="AR55" s="104"/>
      <c r="AS55" s="105"/>
      <c r="AT55" s="103">
        <f>データ!CB7</f>
        <v>64349</v>
      </c>
      <c r="AU55" s="104"/>
      <c r="AV55" s="104"/>
      <c r="AW55" s="104"/>
      <c r="AX55" s="104"/>
      <c r="AY55" s="104"/>
      <c r="AZ55" s="104"/>
      <c r="BA55" s="104"/>
      <c r="BB55" s="104"/>
      <c r="BC55" s="104"/>
      <c r="BD55" s="104"/>
      <c r="BE55" s="104"/>
      <c r="BF55" s="104"/>
      <c r="BG55" s="104"/>
      <c r="BH55" s="105"/>
      <c r="BI55" s="103">
        <f>データ!CC7</f>
        <v>66162</v>
      </c>
      <c r="BJ55" s="104"/>
      <c r="BK55" s="104"/>
      <c r="BL55" s="104"/>
      <c r="BM55" s="104"/>
      <c r="BN55" s="104"/>
      <c r="BO55" s="104"/>
      <c r="BP55" s="104"/>
      <c r="BQ55" s="104"/>
      <c r="BR55" s="104"/>
      <c r="BS55" s="104"/>
      <c r="BT55" s="104"/>
      <c r="BU55" s="104"/>
      <c r="BV55" s="104"/>
      <c r="BW55" s="105"/>
      <c r="BX55" s="103">
        <f>データ!CD7</f>
        <v>65921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15270</v>
      </c>
      <c r="DE55" s="104"/>
      <c r="DF55" s="104"/>
      <c r="DG55" s="104"/>
      <c r="DH55" s="104"/>
      <c r="DI55" s="104"/>
      <c r="DJ55" s="104"/>
      <c r="DK55" s="104"/>
      <c r="DL55" s="104"/>
      <c r="DM55" s="104"/>
      <c r="DN55" s="104"/>
      <c r="DO55" s="104"/>
      <c r="DP55" s="104"/>
      <c r="DQ55" s="104"/>
      <c r="DR55" s="105"/>
      <c r="DS55" s="103">
        <f>データ!CL7</f>
        <v>14299</v>
      </c>
      <c r="DT55" s="104"/>
      <c r="DU55" s="104"/>
      <c r="DV55" s="104"/>
      <c r="DW55" s="104"/>
      <c r="DX55" s="104"/>
      <c r="DY55" s="104"/>
      <c r="DZ55" s="104"/>
      <c r="EA55" s="104"/>
      <c r="EB55" s="104"/>
      <c r="EC55" s="104"/>
      <c r="ED55" s="104"/>
      <c r="EE55" s="104"/>
      <c r="EF55" s="104"/>
      <c r="EG55" s="105"/>
      <c r="EH55" s="103">
        <f>データ!CM7</f>
        <v>15231</v>
      </c>
      <c r="EI55" s="104"/>
      <c r="EJ55" s="104"/>
      <c r="EK55" s="104"/>
      <c r="EL55" s="104"/>
      <c r="EM55" s="104"/>
      <c r="EN55" s="104"/>
      <c r="EO55" s="104"/>
      <c r="EP55" s="104"/>
      <c r="EQ55" s="104"/>
      <c r="ER55" s="104"/>
      <c r="ES55" s="104"/>
      <c r="ET55" s="104"/>
      <c r="EU55" s="104"/>
      <c r="EV55" s="105"/>
      <c r="EW55" s="103">
        <f>データ!CN7</f>
        <v>15766</v>
      </c>
      <c r="EX55" s="104"/>
      <c r="EY55" s="104"/>
      <c r="EZ55" s="104"/>
      <c r="FA55" s="104"/>
      <c r="FB55" s="104"/>
      <c r="FC55" s="104"/>
      <c r="FD55" s="104"/>
      <c r="FE55" s="104"/>
      <c r="FF55" s="104"/>
      <c r="FG55" s="104"/>
      <c r="FH55" s="104"/>
      <c r="FI55" s="104"/>
      <c r="FJ55" s="104"/>
      <c r="FK55" s="105"/>
      <c r="FL55" s="103">
        <f>データ!CO7</f>
        <v>16433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47.3</v>
      </c>
      <c r="GS55" s="101"/>
      <c r="GT55" s="101"/>
      <c r="GU55" s="101"/>
      <c r="GV55" s="101"/>
      <c r="GW55" s="101"/>
      <c r="GX55" s="101"/>
      <c r="GY55" s="101"/>
      <c r="GZ55" s="101"/>
      <c r="HA55" s="101"/>
      <c r="HB55" s="101"/>
      <c r="HC55" s="101"/>
      <c r="HD55" s="101"/>
      <c r="HE55" s="101"/>
      <c r="HF55" s="102"/>
      <c r="HG55" s="100">
        <f>データ!CW7</f>
        <v>46.6</v>
      </c>
      <c r="HH55" s="101"/>
      <c r="HI55" s="101"/>
      <c r="HJ55" s="101"/>
      <c r="HK55" s="101"/>
      <c r="HL55" s="101"/>
      <c r="HM55" s="101"/>
      <c r="HN55" s="101"/>
      <c r="HO55" s="101"/>
      <c r="HP55" s="101"/>
      <c r="HQ55" s="101"/>
      <c r="HR55" s="101"/>
      <c r="HS55" s="101"/>
      <c r="HT55" s="101"/>
      <c r="HU55" s="102"/>
      <c r="HV55" s="100">
        <f>データ!CX7</f>
        <v>43.4</v>
      </c>
      <c r="HW55" s="101"/>
      <c r="HX55" s="101"/>
      <c r="HY55" s="101"/>
      <c r="HZ55" s="101"/>
      <c r="IA55" s="101"/>
      <c r="IB55" s="101"/>
      <c r="IC55" s="101"/>
      <c r="ID55" s="101"/>
      <c r="IE55" s="101"/>
      <c r="IF55" s="101"/>
      <c r="IG55" s="101"/>
      <c r="IH55" s="101"/>
      <c r="II55" s="101"/>
      <c r="IJ55" s="102"/>
      <c r="IK55" s="100">
        <f>データ!CY7</f>
        <v>44</v>
      </c>
      <c r="IL55" s="101"/>
      <c r="IM55" s="101"/>
      <c r="IN55" s="101"/>
      <c r="IO55" s="101"/>
      <c r="IP55" s="101"/>
      <c r="IQ55" s="101"/>
      <c r="IR55" s="101"/>
      <c r="IS55" s="101"/>
      <c r="IT55" s="101"/>
      <c r="IU55" s="101"/>
      <c r="IV55" s="101"/>
      <c r="IW55" s="101"/>
      <c r="IX55" s="101"/>
      <c r="IY55" s="102"/>
      <c r="IZ55" s="100">
        <f>データ!CZ7</f>
        <v>46.5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18.8</v>
      </c>
      <c r="KG55" s="101"/>
      <c r="KH55" s="101"/>
      <c r="KI55" s="101"/>
      <c r="KJ55" s="101"/>
      <c r="KK55" s="101"/>
      <c r="KL55" s="101"/>
      <c r="KM55" s="101"/>
      <c r="KN55" s="101"/>
      <c r="KO55" s="101"/>
      <c r="KP55" s="101"/>
      <c r="KQ55" s="101"/>
      <c r="KR55" s="101"/>
      <c r="KS55" s="101"/>
      <c r="KT55" s="102"/>
      <c r="KU55" s="100">
        <f>データ!DH7</f>
        <v>18</v>
      </c>
      <c r="KV55" s="101"/>
      <c r="KW55" s="101"/>
      <c r="KX55" s="101"/>
      <c r="KY55" s="101"/>
      <c r="KZ55" s="101"/>
      <c r="LA55" s="101"/>
      <c r="LB55" s="101"/>
      <c r="LC55" s="101"/>
      <c r="LD55" s="101"/>
      <c r="LE55" s="101"/>
      <c r="LF55" s="101"/>
      <c r="LG55" s="101"/>
      <c r="LH55" s="101"/>
      <c r="LI55" s="102"/>
      <c r="LJ55" s="100">
        <f>データ!DI7</f>
        <v>18.399999999999999</v>
      </c>
      <c r="LK55" s="101"/>
      <c r="LL55" s="101"/>
      <c r="LM55" s="101"/>
      <c r="LN55" s="101"/>
      <c r="LO55" s="101"/>
      <c r="LP55" s="101"/>
      <c r="LQ55" s="101"/>
      <c r="LR55" s="101"/>
      <c r="LS55" s="101"/>
      <c r="LT55" s="101"/>
      <c r="LU55" s="101"/>
      <c r="LV55" s="101"/>
      <c r="LW55" s="101"/>
      <c r="LX55" s="102"/>
      <c r="LY55" s="100">
        <f>データ!DJ7</f>
        <v>19.5</v>
      </c>
      <c r="LZ55" s="101"/>
      <c r="MA55" s="101"/>
      <c r="MB55" s="101"/>
      <c r="MC55" s="101"/>
      <c r="MD55" s="101"/>
      <c r="ME55" s="101"/>
      <c r="MF55" s="101"/>
      <c r="MG55" s="101"/>
      <c r="MH55" s="101"/>
      <c r="MI55" s="101"/>
      <c r="MJ55" s="101"/>
      <c r="MK55" s="101"/>
      <c r="ML55" s="101"/>
      <c r="MM55" s="102"/>
      <c r="MN55" s="100">
        <f>データ!DK7</f>
        <v>19.100000000000001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51" t="s">
        <v>148</v>
      </c>
      <c r="NK68" s="152"/>
      <c r="NL68" s="152"/>
      <c r="NM68" s="152"/>
      <c r="NN68" s="152"/>
      <c r="NO68" s="152"/>
      <c r="NP68" s="152"/>
      <c r="NQ68" s="152"/>
      <c r="NR68" s="152"/>
      <c r="NS68" s="152"/>
      <c r="NT68" s="152"/>
      <c r="NU68" s="152"/>
      <c r="NV68" s="152"/>
      <c r="NW68" s="152"/>
      <c r="NX68" s="153"/>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51"/>
      <c r="NK69" s="152"/>
      <c r="NL69" s="152"/>
      <c r="NM69" s="152"/>
      <c r="NN69" s="152"/>
      <c r="NO69" s="152"/>
      <c r="NP69" s="152"/>
      <c r="NQ69" s="152"/>
      <c r="NR69" s="152"/>
      <c r="NS69" s="152"/>
      <c r="NT69" s="152"/>
      <c r="NU69" s="152"/>
      <c r="NV69" s="152"/>
      <c r="NW69" s="152"/>
      <c r="NX69" s="153"/>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51"/>
      <c r="NK70" s="152"/>
      <c r="NL70" s="152"/>
      <c r="NM70" s="152"/>
      <c r="NN70" s="152"/>
      <c r="NO70" s="152"/>
      <c r="NP70" s="152"/>
      <c r="NQ70" s="152"/>
      <c r="NR70" s="152"/>
      <c r="NS70" s="152"/>
      <c r="NT70" s="152"/>
      <c r="NU70" s="152"/>
      <c r="NV70" s="152"/>
      <c r="NW70" s="152"/>
      <c r="NX70" s="153"/>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51"/>
      <c r="NK71" s="152"/>
      <c r="NL71" s="152"/>
      <c r="NM71" s="152"/>
      <c r="NN71" s="152"/>
      <c r="NO71" s="152"/>
      <c r="NP71" s="152"/>
      <c r="NQ71" s="152"/>
      <c r="NR71" s="152"/>
      <c r="NS71" s="152"/>
      <c r="NT71" s="152"/>
      <c r="NU71" s="152"/>
      <c r="NV71" s="152"/>
      <c r="NW71" s="152"/>
      <c r="NX71" s="153"/>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51"/>
      <c r="NK72" s="152"/>
      <c r="NL72" s="152"/>
      <c r="NM72" s="152"/>
      <c r="NN72" s="152"/>
      <c r="NO72" s="152"/>
      <c r="NP72" s="152"/>
      <c r="NQ72" s="152"/>
      <c r="NR72" s="152"/>
      <c r="NS72" s="152"/>
      <c r="NT72" s="152"/>
      <c r="NU72" s="152"/>
      <c r="NV72" s="152"/>
      <c r="NW72" s="152"/>
      <c r="NX72" s="153"/>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51"/>
      <c r="NK73" s="152"/>
      <c r="NL73" s="152"/>
      <c r="NM73" s="152"/>
      <c r="NN73" s="152"/>
      <c r="NO73" s="152"/>
      <c r="NP73" s="152"/>
      <c r="NQ73" s="152"/>
      <c r="NR73" s="152"/>
      <c r="NS73" s="152"/>
      <c r="NT73" s="152"/>
      <c r="NU73" s="152"/>
      <c r="NV73" s="152"/>
      <c r="NW73" s="152"/>
      <c r="NX73" s="153"/>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51"/>
      <c r="NK74" s="152"/>
      <c r="NL74" s="152"/>
      <c r="NM74" s="152"/>
      <c r="NN74" s="152"/>
      <c r="NO74" s="152"/>
      <c r="NP74" s="152"/>
      <c r="NQ74" s="152"/>
      <c r="NR74" s="152"/>
      <c r="NS74" s="152"/>
      <c r="NT74" s="152"/>
      <c r="NU74" s="152"/>
      <c r="NV74" s="152"/>
      <c r="NW74" s="152"/>
      <c r="NX74" s="153"/>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51"/>
      <c r="NK75" s="152"/>
      <c r="NL75" s="152"/>
      <c r="NM75" s="152"/>
      <c r="NN75" s="152"/>
      <c r="NO75" s="152"/>
      <c r="NP75" s="152"/>
      <c r="NQ75" s="152"/>
      <c r="NR75" s="152"/>
      <c r="NS75" s="152"/>
      <c r="NT75" s="152"/>
      <c r="NU75" s="152"/>
      <c r="NV75" s="152"/>
      <c r="NW75" s="152"/>
      <c r="NX75" s="153"/>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51"/>
      <c r="NK76" s="152"/>
      <c r="NL76" s="152"/>
      <c r="NM76" s="152"/>
      <c r="NN76" s="152"/>
      <c r="NO76" s="152"/>
      <c r="NP76" s="152"/>
      <c r="NQ76" s="152"/>
      <c r="NR76" s="152"/>
      <c r="NS76" s="152"/>
      <c r="NT76" s="152"/>
      <c r="NU76" s="152"/>
      <c r="NV76" s="152"/>
      <c r="NW76" s="152"/>
      <c r="NX76" s="153"/>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51"/>
      <c r="NK77" s="152"/>
      <c r="NL77" s="152"/>
      <c r="NM77" s="152"/>
      <c r="NN77" s="152"/>
      <c r="NO77" s="152"/>
      <c r="NP77" s="152"/>
      <c r="NQ77" s="152"/>
      <c r="NR77" s="152"/>
      <c r="NS77" s="152"/>
      <c r="NT77" s="152"/>
      <c r="NU77" s="152"/>
      <c r="NV77" s="152"/>
      <c r="NW77" s="152"/>
      <c r="NX77" s="153"/>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151"/>
      <c r="NK78" s="152"/>
      <c r="NL78" s="152"/>
      <c r="NM78" s="152"/>
      <c r="NN78" s="152"/>
      <c r="NO78" s="152"/>
      <c r="NP78" s="152"/>
      <c r="NQ78" s="152"/>
      <c r="NR78" s="152"/>
      <c r="NS78" s="152"/>
      <c r="NT78" s="152"/>
      <c r="NU78" s="152"/>
      <c r="NV78" s="152"/>
      <c r="NW78" s="152"/>
      <c r="NX78" s="153"/>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20.3</v>
      </c>
      <c r="V79" s="83"/>
      <c r="W79" s="83"/>
      <c r="X79" s="83"/>
      <c r="Y79" s="83"/>
      <c r="Z79" s="83"/>
      <c r="AA79" s="83"/>
      <c r="AB79" s="83"/>
      <c r="AC79" s="83"/>
      <c r="AD79" s="83"/>
      <c r="AE79" s="83"/>
      <c r="AF79" s="83"/>
      <c r="AG79" s="83"/>
      <c r="AH79" s="83"/>
      <c r="AI79" s="83"/>
      <c r="AJ79" s="83"/>
      <c r="AK79" s="83"/>
      <c r="AL79" s="83"/>
      <c r="AM79" s="83"/>
      <c r="AN79" s="83">
        <f>データ!DS7</f>
        <v>27</v>
      </c>
      <c r="AO79" s="83"/>
      <c r="AP79" s="83"/>
      <c r="AQ79" s="83"/>
      <c r="AR79" s="83"/>
      <c r="AS79" s="83"/>
      <c r="AT79" s="83"/>
      <c r="AU79" s="83"/>
      <c r="AV79" s="83"/>
      <c r="AW79" s="83"/>
      <c r="AX79" s="83"/>
      <c r="AY79" s="83"/>
      <c r="AZ79" s="83"/>
      <c r="BA79" s="83"/>
      <c r="BB79" s="83"/>
      <c r="BC79" s="83"/>
      <c r="BD79" s="83"/>
      <c r="BE79" s="83"/>
      <c r="BF79" s="83"/>
      <c r="BG79" s="83">
        <f>データ!DT7</f>
        <v>33</v>
      </c>
      <c r="BH79" s="83"/>
      <c r="BI79" s="83"/>
      <c r="BJ79" s="83"/>
      <c r="BK79" s="83"/>
      <c r="BL79" s="83"/>
      <c r="BM79" s="83"/>
      <c r="BN79" s="83"/>
      <c r="BO79" s="83"/>
      <c r="BP79" s="83"/>
      <c r="BQ79" s="83"/>
      <c r="BR79" s="83"/>
      <c r="BS79" s="83"/>
      <c r="BT79" s="83"/>
      <c r="BU79" s="83"/>
      <c r="BV79" s="83"/>
      <c r="BW79" s="83"/>
      <c r="BX79" s="83"/>
      <c r="BY79" s="83"/>
      <c r="BZ79" s="83">
        <f>データ!DU7</f>
        <v>38.6</v>
      </c>
      <c r="CA79" s="83"/>
      <c r="CB79" s="83"/>
      <c r="CC79" s="83"/>
      <c r="CD79" s="83"/>
      <c r="CE79" s="83"/>
      <c r="CF79" s="83"/>
      <c r="CG79" s="83"/>
      <c r="CH79" s="83"/>
      <c r="CI79" s="83"/>
      <c r="CJ79" s="83"/>
      <c r="CK79" s="83"/>
      <c r="CL79" s="83"/>
      <c r="CM79" s="83"/>
      <c r="CN79" s="83"/>
      <c r="CO79" s="83"/>
      <c r="CP79" s="83"/>
      <c r="CQ79" s="83"/>
      <c r="CR79" s="83"/>
      <c r="CS79" s="83">
        <f>データ!DV7</f>
        <v>40.4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37.700000000000003</v>
      </c>
      <c r="EP79" s="83"/>
      <c r="EQ79" s="83"/>
      <c r="ER79" s="83"/>
      <c r="ES79" s="83"/>
      <c r="ET79" s="83"/>
      <c r="EU79" s="83"/>
      <c r="EV79" s="83"/>
      <c r="EW79" s="83"/>
      <c r="EX79" s="83"/>
      <c r="EY79" s="83"/>
      <c r="EZ79" s="83"/>
      <c r="FA79" s="83"/>
      <c r="FB79" s="83"/>
      <c r="FC79" s="83"/>
      <c r="FD79" s="83"/>
      <c r="FE79" s="83"/>
      <c r="FF79" s="83"/>
      <c r="FG79" s="83"/>
      <c r="FH79" s="83">
        <f>データ!ED7</f>
        <v>49</v>
      </c>
      <c r="FI79" s="83"/>
      <c r="FJ79" s="83"/>
      <c r="FK79" s="83"/>
      <c r="FL79" s="83"/>
      <c r="FM79" s="83"/>
      <c r="FN79" s="83"/>
      <c r="FO79" s="83"/>
      <c r="FP79" s="83"/>
      <c r="FQ79" s="83"/>
      <c r="FR79" s="83"/>
      <c r="FS79" s="83"/>
      <c r="FT79" s="83"/>
      <c r="FU79" s="83"/>
      <c r="FV79" s="83"/>
      <c r="FW79" s="83"/>
      <c r="FX79" s="83"/>
      <c r="FY79" s="83"/>
      <c r="FZ79" s="83"/>
      <c r="GA79" s="83">
        <f>データ!EE7</f>
        <v>55.1</v>
      </c>
      <c r="GB79" s="83"/>
      <c r="GC79" s="83"/>
      <c r="GD79" s="83"/>
      <c r="GE79" s="83"/>
      <c r="GF79" s="83"/>
      <c r="GG79" s="83"/>
      <c r="GH79" s="83"/>
      <c r="GI79" s="83"/>
      <c r="GJ79" s="83"/>
      <c r="GK79" s="83"/>
      <c r="GL79" s="83"/>
      <c r="GM79" s="83"/>
      <c r="GN79" s="83"/>
      <c r="GO79" s="83"/>
      <c r="GP79" s="83"/>
      <c r="GQ79" s="83"/>
      <c r="GR79" s="83"/>
      <c r="GS79" s="83"/>
      <c r="GT79" s="83">
        <f>データ!EF7</f>
        <v>59.4</v>
      </c>
      <c r="GU79" s="83"/>
      <c r="GV79" s="83"/>
      <c r="GW79" s="83"/>
      <c r="GX79" s="83"/>
      <c r="GY79" s="83"/>
      <c r="GZ79" s="83"/>
      <c r="HA79" s="83"/>
      <c r="HB79" s="83"/>
      <c r="HC79" s="83"/>
      <c r="HD79" s="83"/>
      <c r="HE79" s="83"/>
      <c r="HF79" s="83"/>
      <c r="HG79" s="83"/>
      <c r="HH79" s="83"/>
      <c r="HI79" s="83"/>
      <c r="HJ79" s="83"/>
      <c r="HK79" s="83"/>
      <c r="HL79" s="83"/>
      <c r="HM79" s="83">
        <f>データ!EG7</f>
        <v>57.9</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41614050</v>
      </c>
      <c r="JK79" s="79"/>
      <c r="JL79" s="79"/>
      <c r="JM79" s="79"/>
      <c r="JN79" s="79"/>
      <c r="JO79" s="79"/>
      <c r="JP79" s="79"/>
      <c r="JQ79" s="79"/>
      <c r="JR79" s="79"/>
      <c r="JS79" s="79"/>
      <c r="JT79" s="79"/>
      <c r="JU79" s="79"/>
      <c r="JV79" s="79"/>
      <c r="JW79" s="79"/>
      <c r="JX79" s="79"/>
      <c r="JY79" s="79"/>
      <c r="JZ79" s="79"/>
      <c r="KA79" s="79"/>
      <c r="KB79" s="79"/>
      <c r="KC79" s="79">
        <f>データ!EO7</f>
        <v>41872998</v>
      </c>
      <c r="KD79" s="79"/>
      <c r="KE79" s="79"/>
      <c r="KF79" s="79"/>
      <c r="KG79" s="79"/>
      <c r="KH79" s="79"/>
      <c r="KI79" s="79"/>
      <c r="KJ79" s="79"/>
      <c r="KK79" s="79"/>
      <c r="KL79" s="79"/>
      <c r="KM79" s="79"/>
      <c r="KN79" s="79"/>
      <c r="KO79" s="79"/>
      <c r="KP79" s="79"/>
      <c r="KQ79" s="79"/>
      <c r="KR79" s="79"/>
      <c r="KS79" s="79"/>
      <c r="KT79" s="79"/>
      <c r="KU79" s="79"/>
      <c r="KV79" s="79">
        <f>データ!EP7</f>
        <v>42876289</v>
      </c>
      <c r="KW79" s="79"/>
      <c r="KX79" s="79"/>
      <c r="KY79" s="79"/>
      <c r="KZ79" s="79"/>
      <c r="LA79" s="79"/>
      <c r="LB79" s="79"/>
      <c r="LC79" s="79"/>
      <c r="LD79" s="79"/>
      <c r="LE79" s="79"/>
      <c r="LF79" s="79"/>
      <c r="LG79" s="79"/>
      <c r="LH79" s="79"/>
      <c r="LI79" s="79"/>
      <c r="LJ79" s="79"/>
      <c r="LK79" s="79"/>
      <c r="LL79" s="79"/>
      <c r="LM79" s="79"/>
      <c r="LN79" s="79"/>
      <c r="LO79" s="79">
        <f>データ!EQ7</f>
        <v>43730134</v>
      </c>
      <c r="LP79" s="79"/>
      <c r="LQ79" s="79"/>
      <c r="LR79" s="79"/>
      <c r="LS79" s="79"/>
      <c r="LT79" s="79"/>
      <c r="LU79" s="79"/>
      <c r="LV79" s="79"/>
      <c r="LW79" s="79"/>
      <c r="LX79" s="79"/>
      <c r="LY79" s="79"/>
      <c r="LZ79" s="79"/>
      <c r="MA79" s="79"/>
      <c r="MB79" s="79"/>
      <c r="MC79" s="79"/>
      <c r="MD79" s="79"/>
      <c r="ME79" s="79"/>
      <c r="MF79" s="79"/>
      <c r="MG79" s="79"/>
      <c r="MH79" s="79">
        <f>データ!ER7</f>
        <v>43206683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151"/>
      <c r="NK79" s="152"/>
      <c r="NL79" s="152"/>
      <c r="NM79" s="152"/>
      <c r="NN79" s="152"/>
      <c r="NO79" s="152"/>
      <c r="NP79" s="152"/>
      <c r="NQ79" s="152"/>
      <c r="NR79" s="152"/>
      <c r="NS79" s="152"/>
      <c r="NT79" s="152"/>
      <c r="NU79" s="152"/>
      <c r="NV79" s="152"/>
      <c r="NW79" s="152"/>
      <c r="NX79" s="153"/>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151"/>
      <c r="NK80" s="152"/>
      <c r="NL80" s="152"/>
      <c r="NM80" s="152"/>
      <c r="NN80" s="152"/>
      <c r="NO80" s="152"/>
      <c r="NP80" s="152"/>
      <c r="NQ80" s="152"/>
      <c r="NR80" s="152"/>
      <c r="NS80" s="152"/>
      <c r="NT80" s="152"/>
      <c r="NU80" s="152"/>
      <c r="NV80" s="152"/>
      <c r="NW80" s="152"/>
      <c r="NX80" s="153"/>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51"/>
      <c r="NK81" s="152"/>
      <c r="NL81" s="152"/>
      <c r="NM81" s="152"/>
      <c r="NN81" s="152"/>
      <c r="NO81" s="152"/>
      <c r="NP81" s="152"/>
      <c r="NQ81" s="152"/>
      <c r="NR81" s="152"/>
      <c r="NS81" s="152"/>
      <c r="NT81" s="152"/>
      <c r="NU81" s="152"/>
      <c r="NV81" s="152"/>
      <c r="NW81" s="152"/>
      <c r="NX81" s="153"/>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151"/>
      <c r="NK82" s="152"/>
      <c r="NL82" s="152"/>
      <c r="NM82" s="152"/>
      <c r="NN82" s="152"/>
      <c r="NO82" s="152"/>
      <c r="NP82" s="152"/>
      <c r="NQ82" s="152"/>
      <c r="NR82" s="152"/>
      <c r="NS82" s="152"/>
      <c r="NT82" s="152"/>
      <c r="NU82" s="152"/>
      <c r="NV82" s="152"/>
      <c r="NW82" s="152"/>
      <c r="NX82" s="153"/>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151"/>
      <c r="NK83" s="152"/>
      <c r="NL83" s="152"/>
      <c r="NM83" s="152"/>
      <c r="NN83" s="152"/>
      <c r="NO83" s="152"/>
      <c r="NP83" s="152"/>
      <c r="NQ83" s="152"/>
      <c r="NR83" s="152"/>
      <c r="NS83" s="152"/>
      <c r="NT83" s="152"/>
      <c r="NU83" s="152"/>
      <c r="NV83" s="152"/>
      <c r="NW83" s="152"/>
      <c r="NX83" s="15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4"/>
      <c r="NK84" s="155"/>
      <c r="NL84" s="155"/>
      <c r="NM84" s="155"/>
      <c r="NN84" s="155"/>
      <c r="NO84" s="155"/>
      <c r="NP84" s="155"/>
      <c r="NQ84" s="155"/>
      <c r="NR84" s="155"/>
      <c r="NS84" s="155"/>
      <c r="NT84" s="155"/>
      <c r="NU84" s="155"/>
      <c r="NV84" s="155"/>
      <c r="NW84" s="155"/>
      <c r="NX84" s="156"/>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5" t="s">
        <v>75</v>
      </c>
      <c r="AI4" s="136"/>
      <c r="AJ4" s="136"/>
      <c r="AK4" s="136"/>
      <c r="AL4" s="136"/>
      <c r="AM4" s="136"/>
      <c r="AN4" s="136"/>
      <c r="AO4" s="136"/>
      <c r="AP4" s="136"/>
      <c r="AQ4" s="136"/>
      <c r="AR4" s="137"/>
      <c r="AS4" s="138" t="s">
        <v>76</v>
      </c>
      <c r="AT4" s="134"/>
      <c r="AU4" s="134"/>
      <c r="AV4" s="134"/>
      <c r="AW4" s="134"/>
      <c r="AX4" s="134"/>
      <c r="AY4" s="134"/>
      <c r="AZ4" s="134"/>
      <c r="BA4" s="134"/>
      <c r="BB4" s="134"/>
      <c r="BC4" s="134"/>
      <c r="BD4" s="138" t="s">
        <v>77</v>
      </c>
      <c r="BE4" s="134"/>
      <c r="BF4" s="134"/>
      <c r="BG4" s="134"/>
      <c r="BH4" s="134"/>
      <c r="BI4" s="134"/>
      <c r="BJ4" s="134"/>
      <c r="BK4" s="134"/>
      <c r="BL4" s="134"/>
      <c r="BM4" s="134"/>
      <c r="BN4" s="134"/>
      <c r="BO4" s="135" t="s">
        <v>78</v>
      </c>
      <c r="BP4" s="136"/>
      <c r="BQ4" s="136"/>
      <c r="BR4" s="136"/>
      <c r="BS4" s="136"/>
      <c r="BT4" s="136"/>
      <c r="BU4" s="136"/>
      <c r="BV4" s="136"/>
      <c r="BW4" s="136"/>
      <c r="BX4" s="136"/>
      <c r="BY4" s="137"/>
      <c r="BZ4" s="134" t="s">
        <v>79</v>
      </c>
      <c r="CA4" s="134"/>
      <c r="CB4" s="134"/>
      <c r="CC4" s="134"/>
      <c r="CD4" s="134"/>
      <c r="CE4" s="134"/>
      <c r="CF4" s="134"/>
      <c r="CG4" s="134"/>
      <c r="CH4" s="134"/>
      <c r="CI4" s="134"/>
      <c r="CJ4" s="134"/>
      <c r="CK4" s="138" t="s">
        <v>80</v>
      </c>
      <c r="CL4" s="134"/>
      <c r="CM4" s="134"/>
      <c r="CN4" s="134"/>
      <c r="CO4" s="134"/>
      <c r="CP4" s="134"/>
      <c r="CQ4" s="134"/>
      <c r="CR4" s="134"/>
      <c r="CS4" s="134"/>
      <c r="CT4" s="134"/>
      <c r="CU4" s="134"/>
      <c r="CV4" s="134" t="s">
        <v>81</v>
      </c>
      <c r="CW4" s="134"/>
      <c r="CX4" s="134"/>
      <c r="CY4" s="134"/>
      <c r="CZ4" s="134"/>
      <c r="DA4" s="134"/>
      <c r="DB4" s="134"/>
      <c r="DC4" s="134"/>
      <c r="DD4" s="134"/>
      <c r="DE4" s="134"/>
      <c r="DF4" s="134"/>
      <c r="DG4" s="134" t="s">
        <v>82</v>
      </c>
      <c r="DH4" s="134"/>
      <c r="DI4" s="134"/>
      <c r="DJ4" s="134"/>
      <c r="DK4" s="134"/>
      <c r="DL4" s="134"/>
      <c r="DM4" s="134"/>
      <c r="DN4" s="134"/>
      <c r="DO4" s="134"/>
      <c r="DP4" s="134"/>
      <c r="DQ4" s="134"/>
      <c r="DR4" s="135" t="s">
        <v>83</v>
      </c>
      <c r="DS4" s="136"/>
      <c r="DT4" s="136"/>
      <c r="DU4" s="136"/>
      <c r="DV4" s="136"/>
      <c r="DW4" s="136"/>
      <c r="DX4" s="136"/>
      <c r="DY4" s="136"/>
      <c r="DZ4" s="136"/>
      <c r="EA4" s="136"/>
      <c r="EB4" s="137"/>
      <c r="EC4" s="134" t="s">
        <v>84</v>
      </c>
      <c r="ED4" s="134"/>
      <c r="EE4" s="134"/>
      <c r="EF4" s="134"/>
      <c r="EG4" s="134"/>
      <c r="EH4" s="134"/>
      <c r="EI4" s="134"/>
      <c r="EJ4" s="134"/>
      <c r="EK4" s="134"/>
      <c r="EL4" s="134"/>
      <c r="EM4" s="134"/>
      <c r="EN4" s="134" t="s">
        <v>85</v>
      </c>
      <c r="EO4" s="134"/>
      <c r="EP4" s="134"/>
      <c r="EQ4" s="134"/>
      <c r="ER4" s="134"/>
      <c r="ES4" s="134"/>
      <c r="ET4" s="134"/>
      <c r="EU4" s="134"/>
      <c r="EV4" s="134"/>
      <c r="EW4" s="134"/>
      <c r="EX4" s="134"/>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147500</v>
      </c>
      <c r="D6" s="63">
        <f t="shared" si="2"/>
        <v>46</v>
      </c>
      <c r="E6" s="63">
        <f t="shared" si="2"/>
        <v>6</v>
      </c>
      <c r="F6" s="63">
        <f t="shared" si="2"/>
        <v>0</v>
      </c>
      <c r="G6" s="63">
        <f t="shared" si="2"/>
        <v>6</v>
      </c>
      <c r="H6" s="139" t="str">
        <f>IF(H8&lt;&gt;I8,H8,"")&amp;IF(I8&lt;&gt;J8,I8,"")&amp;"　"&amp;J8</f>
        <v>神奈川県地方独立行政法人神奈川県立病院機構　こども医療センター</v>
      </c>
      <c r="I6" s="140"/>
      <c r="J6" s="141"/>
      <c r="K6" s="63" t="str">
        <f t="shared" si="2"/>
        <v>地方独立行政法人</v>
      </c>
      <c r="L6" s="63" t="str">
        <f t="shared" si="2"/>
        <v>病院事業</v>
      </c>
      <c r="M6" s="63" t="str">
        <f t="shared" si="2"/>
        <v>一般病院</v>
      </c>
      <c r="N6" s="63" t="str">
        <f>N8</f>
        <v>400床以上～500床未満</v>
      </c>
      <c r="O6" s="63"/>
      <c r="P6" s="63" t="str">
        <f>P8</f>
        <v>直営</v>
      </c>
      <c r="Q6" s="64">
        <f t="shared" ref="Q6:AG6" si="3">Q8</f>
        <v>26</v>
      </c>
      <c r="R6" s="63" t="str">
        <f t="shared" si="3"/>
        <v>対象</v>
      </c>
      <c r="S6" s="63" t="str">
        <f t="shared" si="3"/>
        <v>透 I 未 訓 ガ</v>
      </c>
      <c r="T6" s="63" t="str">
        <f t="shared" si="3"/>
        <v>臨 地</v>
      </c>
      <c r="U6" s="64" t="str">
        <f>U8</f>
        <v>-</v>
      </c>
      <c r="V6" s="64">
        <f>V8</f>
        <v>546114</v>
      </c>
      <c r="W6" s="63" t="str">
        <f>W8</f>
        <v>非該当</v>
      </c>
      <c r="X6" s="63" t="str">
        <f t="shared" si="3"/>
        <v>７：１</v>
      </c>
      <c r="Y6" s="64">
        <f t="shared" si="3"/>
        <v>379</v>
      </c>
      <c r="Z6" s="64" t="str">
        <f t="shared" si="3"/>
        <v>-</v>
      </c>
      <c r="AA6" s="64" t="str">
        <f t="shared" si="3"/>
        <v>-</v>
      </c>
      <c r="AB6" s="64">
        <f t="shared" si="3"/>
        <v>40</v>
      </c>
      <c r="AC6" s="64" t="str">
        <f t="shared" si="3"/>
        <v>-</v>
      </c>
      <c r="AD6" s="64">
        <f t="shared" si="3"/>
        <v>419</v>
      </c>
      <c r="AE6" s="64">
        <f t="shared" si="3"/>
        <v>379</v>
      </c>
      <c r="AF6" s="64" t="str">
        <f t="shared" si="3"/>
        <v>-</v>
      </c>
      <c r="AG6" s="64">
        <f t="shared" si="3"/>
        <v>379</v>
      </c>
      <c r="AH6" s="65">
        <f>IF(AH8="-",NA(),AH8)</f>
        <v>101.7</v>
      </c>
      <c r="AI6" s="65">
        <f t="shared" ref="AI6:AQ6" si="4">IF(AI8="-",NA(),AI8)</f>
        <v>103.4</v>
      </c>
      <c r="AJ6" s="65">
        <f t="shared" si="4"/>
        <v>104.4</v>
      </c>
      <c r="AK6" s="65">
        <f t="shared" si="4"/>
        <v>104.5</v>
      </c>
      <c r="AL6" s="65">
        <f t="shared" si="4"/>
        <v>101.3</v>
      </c>
      <c r="AM6" s="65">
        <f t="shared" si="4"/>
        <v>102.1</v>
      </c>
      <c r="AN6" s="65">
        <f t="shared" si="4"/>
        <v>100.4</v>
      </c>
      <c r="AO6" s="65">
        <f t="shared" si="4"/>
        <v>99.7</v>
      </c>
      <c r="AP6" s="65">
        <f t="shared" si="4"/>
        <v>98.8</v>
      </c>
      <c r="AQ6" s="65">
        <f t="shared" si="4"/>
        <v>98.5</v>
      </c>
      <c r="AR6" s="65" t="str">
        <f>IF(AR8="-","【-】","【"&amp;SUBSTITUTE(TEXT(AR8,"#,##0.0"),"-","△")&amp;"】")</f>
        <v>【98.4】</v>
      </c>
      <c r="AS6" s="65">
        <f>IF(AS8="-",NA(),AS8)</f>
        <v>80.8</v>
      </c>
      <c r="AT6" s="65">
        <f t="shared" ref="AT6:BB6" si="5">IF(AT8="-",NA(),AT8)</f>
        <v>82.6</v>
      </c>
      <c r="AU6" s="65">
        <f t="shared" si="5"/>
        <v>84.7</v>
      </c>
      <c r="AV6" s="65">
        <f t="shared" si="5"/>
        <v>84.9</v>
      </c>
      <c r="AW6" s="65">
        <f t="shared" si="5"/>
        <v>82.7</v>
      </c>
      <c r="AX6" s="65">
        <f t="shared" si="5"/>
        <v>96.7</v>
      </c>
      <c r="AY6" s="65">
        <f t="shared" si="5"/>
        <v>95.4</v>
      </c>
      <c r="AZ6" s="65">
        <f t="shared" si="5"/>
        <v>93.6</v>
      </c>
      <c r="BA6" s="65">
        <f t="shared" si="5"/>
        <v>91.8</v>
      </c>
      <c r="BB6" s="65">
        <f t="shared" si="5"/>
        <v>91.6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51.7</v>
      </c>
      <c r="BJ6" s="65">
        <f t="shared" si="6"/>
        <v>52.1</v>
      </c>
      <c r="BK6" s="65">
        <f t="shared" si="6"/>
        <v>45.6</v>
      </c>
      <c r="BL6" s="65">
        <f t="shared" si="6"/>
        <v>38.1</v>
      </c>
      <c r="BM6" s="65">
        <f t="shared" si="6"/>
        <v>42.9</v>
      </c>
      <c r="BN6" s="65" t="str">
        <f>IF(BN8="-","【-】","【"&amp;SUBSTITUTE(TEXT(BN8,"#,##0.0"),"-","△")&amp;"】")</f>
        <v>【63.6】</v>
      </c>
      <c r="BO6" s="65">
        <f>IF(BO8="-",NA(),BO8)</f>
        <v>83</v>
      </c>
      <c r="BP6" s="65">
        <f t="shared" ref="BP6:BX6" si="7">IF(BP8="-",NA(),BP8)</f>
        <v>84.4</v>
      </c>
      <c r="BQ6" s="65">
        <f t="shared" si="7"/>
        <v>83.7</v>
      </c>
      <c r="BR6" s="65">
        <f t="shared" si="7"/>
        <v>84.6</v>
      </c>
      <c r="BS6" s="65">
        <f t="shared" si="7"/>
        <v>83.5</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60755</v>
      </c>
      <c r="CA6" s="66">
        <f t="shared" ref="CA6:CI6" si="8">IF(CA8="-",NA(),CA8)</f>
        <v>60629</v>
      </c>
      <c r="CB6" s="66">
        <f t="shared" si="8"/>
        <v>64349</v>
      </c>
      <c r="CC6" s="66">
        <f t="shared" si="8"/>
        <v>66162</v>
      </c>
      <c r="CD6" s="66">
        <f t="shared" si="8"/>
        <v>65921</v>
      </c>
      <c r="CE6" s="66">
        <f t="shared" si="8"/>
        <v>50749</v>
      </c>
      <c r="CF6" s="66">
        <f t="shared" si="8"/>
        <v>51813</v>
      </c>
      <c r="CG6" s="66">
        <f t="shared" si="8"/>
        <v>53447</v>
      </c>
      <c r="CH6" s="66">
        <f t="shared" si="8"/>
        <v>54464</v>
      </c>
      <c r="CI6" s="66">
        <f t="shared" si="8"/>
        <v>55265</v>
      </c>
      <c r="CJ6" s="65" t="str">
        <f>IF(CJ8="-","【-】","【"&amp;SUBSTITUTE(TEXT(CJ8,"#,##0"),"-","△")&amp;"】")</f>
        <v>【49,667】</v>
      </c>
      <c r="CK6" s="66">
        <f>IF(CK8="-",NA(),CK8)</f>
        <v>15270</v>
      </c>
      <c r="CL6" s="66">
        <f t="shared" ref="CL6:CT6" si="9">IF(CL8="-",NA(),CL8)</f>
        <v>14299</v>
      </c>
      <c r="CM6" s="66">
        <f t="shared" si="9"/>
        <v>15231</v>
      </c>
      <c r="CN6" s="66">
        <f t="shared" si="9"/>
        <v>15766</v>
      </c>
      <c r="CO6" s="66">
        <f t="shared" si="9"/>
        <v>16433</v>
      </c>
      <c r="CP6" s="66">
        <f t="shared" si="9"/>
        <v>12339</v>
      </c>
      <c r="CQ6" s="66">
        <f t="shared" si="9"/>
        <v>12424</v>
      </c>
      <c r="CR6" s="66">
        <f t="shared" si="9"/>
        <v>13027</v>
      </c>
      <c r="CS6" s="66">
        <f t="shared" si="9"/>
        <v>13969</v>
      </c>
      <c r="CT6" s="66">
        <f t="shared" si="9"/>
        <v>14455</v>
      </c>
      <c r="CU6" s="65" t="str">
        <f>IF(CU8="-","【-】","【"&amp;SUBSTITUTE(TEXT(CU8,"#,##0"),"-","△")&amp;"】")</f>
        <v>【13,758】</v>
      </c>
      <c r="CV6" s="65">
        <f>IF(CV8="-",NA(),CV8)</f>
        <v>47.3</v>
      </c>
      <c r="CW6" s="65">
        <f t="shared" ref="CW6:DE6" si="10">IF(CW8="-",NA(),CW8)</f>
        <v>46.6</v>
      </c>
      <c r="CX6" s="65">
        <f t="shared" si="10"/>
        <v>43.4</v>
      </c>
      <c r="CY6" s="65">
        <f t="shared" si="10"/>
        <v>44</v>
      </c>
      <c r="CZ6" s="65">
        <f t="shared" si="10"/>
        <v>46.5</v>
      </c>
      <c r="DA6" s="65">
        <f t="shared" si="10"/>
        <v>52.1</v>
      </c>
      <c r="DB6" s="65">
        <f t="shared" si="10"/>
        <v>52.5</v>
      </c>
      <c r="DC6" s="65">
        <f t="shared" si="10"/>
        <v>52.6</v>
      </c>
      <c r="DD6" s="65">
        <f t="shared" si="10"/>
        <v>53.2</v>
      </c>
      <c r="DE6" s="65">
        <f t="shared" si="10"/>
        <v>54.1</v>
      </c>
      <c r="DF6" s="65" t="str">
        <f>IF(DF8="-","【-】","【"&amp;SUBSTITUTE(TEXT(DF8,"#,##0.0"),"-","△")&amp;"】")</f>
        <v>【55.2】</v>
      </c>
      <c r="DG6" s="65">
        <f>IF(DG8="-",NA(),DG8)</f>
        <v>18.8</v>
      </c>
      <c r="DH6" s="65">
        <f t="shared" ref="DH6:DP6" si="11">IF(DH8="-",NA(),DH8)</f>
        <v>18</v>
      </c>
      <c r="DI6" s="65">
        <f t="shared" si="11"/>
        <v>18.399999999999999</v>
      </c>
      <c r="DJ6" s="65">
        <f t="shared" si="11"/>
        <v>19.5</v>
      </c>
      <c r="DK6" s="65">
        <f t="shared" si="11"/>
        <v>19.100000000000001</v>
      </c>
      <c r="DL6" s="65">
        <f t="shared" si="11"/>
        <v>24.4</v>
      </c>
      <c r="DM6" s="65">
        <f t="shared" si="11"/>
        <v>24.3</v>
      </c>
      <c r="DN6" s="65">
        <f t="shared" si="11"/>
        <v>24.2</v>
      </c>
      <c r="DO6" s="65">
        <f t="shared" si="11"/>
        <v>25.3</v>
      </c>
      <c r="DP6" s="65">
        <f t="shared" si="11"/>
        <v>25.2</v>
      </c>
      <c r="DQ6" s="65" t="str">
        <f>IF(DQ8="-","【-】","【"&amp;SUBSTITUTE(TEXT(DQ8,"#,##0.0"),"-","△")&amp;"】")</f>
        <v>【24.1】</v>
      </c>
      <c r="DR6" s="65">
        <f>IF(DR8="-",NA(),DR8)</f>
        <v>20.3</v>
      </c>
      <c r="DS6" s="65">
        <f t="shared" ref="DS6:EA6" si="12">IF(DS8="-",NA(),DS8)</f>
        <v>27</v>
      </c>
      <c r="DT6" s="65">
        <f t="shared" si="12"/>
        <v>33</v>
      </c>
      <c r="DU6" s="65">
        <f t="shared" si="12"/>
        <v>38.6</v>
      </c>
      <c r="DV6" s="65">
        <f t="shared" si="12"/>
        <v>40.4</v>
      </c>
      <c r="DW6" s="65">
        <f t="shared" si="12"/>
        <v>48.6</v>
      </c>
      <c r="DX6" s="65">
        <f t="shared" si="12"/>
        <v>47.3</v>
      </c>
      <c r="DY6" s="65">
        <f t="shared" si="12"/>
        <v>48.4</v>
      </c>
      <c r="DZ6" s="65">
        <f t="shared" si="12"/>
        <v>48.7</v>
      </c>
      <c r="EA6" s="65">
        <f t="shared" si="12"/>
        <v>52.5</v>
      </c>
      <c r="EB6" s="65" t="str">
        <f>IF(EB8="-","【-】","【"&amp;SUBSTITUTE(TEXT(EB8,"#,##0.0"),"-","△")&amp;"】")</f>
        <v>【50.7】</v>
      </c>
      <c r="EC6" s="65">
        <f>IF(EC8="-",NA(),EC8)</f>
        <v>37.700000000000003</v>
      </c>
      <c r="ED6" s="65">
        <f t="shared" ref="ED6:EL6" si="13">IF(ED8="-",NA(),ED8)</f>
        <v>49</v>
      </c>
      <c r="EE6" s="65">
        <f t="shared" si="13"/>
        <v>55.1</v>
      </c>
      <c r="EF6" s="65">
        <f t="shared" si="13"/>
        <v>59.4</v>
      </c>
      <c r="EG6" s="65">
        <f t="shared" si="13"/>
        <v>57.9</v>
      </c>
      <c r="EH6" s="65">
        <f t="shared" si="13"/>
        <v>62.9</v>
      </c>
      <c r="EI6" s="65">
        <f t="shared" si="13"/>
        <v>60</v>
      </c>
      <c r="EJ6" s="65">
        <f t="shared" si="13"/>
        <v>62.3</v>
      </c>
      <c r="EK6" s="65">
        <f t="shared" si="13"/>
        <v>61.7</v>
      </c>
      <c r="EL6" s="65">
        <f t="shared" si="13"/>
        <v>66.099999999999994</v>
      </c>
      <c r="EM6" s="65" t="str">
        <f>IF(EM8="-","【-】","【"&amp;SUBSTITUTE(TEXT(EM8,"#,##0.0"),"-","△")&amp;"】")</f>
        <v>【65.7】</v>
      </c>
      <c r="EN6" s="66">
        <f>IF(EN8="-",NA(),EN8)</f>
        <v>41614050</v>
      </c>
      <c r="EO6" s="66">
        <f t="shared" ref="EO6:EW6" si="14">IF(EO8="-",NA(),EO8)</f>
        <v>41872998</v>
      </c>
      <c r="EP6" s="66">
        <f t="shared" si="14"/>
        <v>42876289</v>
      </c>
      <c r="EQ6" s="66">
        <f t="shared" si="14"/>
        <v>43730134</v>
      </c>
      <c r="ER6" s="66">
        <f t="shared" si="14"/>
        <v>43206683</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147500</v>
      </c>
      <c r="D7" s="63">
        <f t="shared" si="15"/>
        <v>46</v>
      </c>
      <c r="E7" s="63">
        <f t="shared" si="15"/>
        <v>6</v>
      </c>
      <c r="F7" s="63">
        <f t="shared" si="15"/>
        <v>0</v>
      </c>
      <c r="G7" s="63">
        <f t="shared" si="15"/>
        <v>6</v>
      </c>
      <c r="H7" s="63"/>
      <c r="I7" s="63"/>
      <c r="J7" s="63"/>
      <c r="K7" s="63" t="str">
        <f t="shared" si="15"/>
        <v>地方独立行政法人</v>
      </c>
      <c r="L7" s="63" t="str">
        <f t="shared" si="15"/>
        <v>病院事業</v>
      </c>
      <c r="M7" s="63" t="str">
        <f t="shared" si="15"/>
        <v>一般病院</v>
      </c>
      <c r="N7" s="63" t="str">
        <f>N8</f>
        <v>400床以上～500床未満</v>
      </c>
      <c r="O7" s="63"/>
      <c r="P7" s="63" t="str">
        <f>P8</f>
        <v>直営</v>
      </c>
      <c r="Q7" s="64">
        <f t="shared" si="15"/>
        <v>26</v>
      </c>
      <c r="R7" s="63" t="str">
        <f t="shared" si="15"/>
        <v>対象</v>
      </c>
      <c r="S7" s="63" t="str">
        <f t="shared" si="15"/>
        <v>透 I 未 訓 ガ</v>
      </c>
      <c r="T7" s="63" t="str">
        <f t="shared" si="15"/>
        <v>臨 地</v>
      </c>
      <c r="U7" s="64" t="str">
        <f>U8</f>
        <v>-</v>
      </c>
      <c r="V7" s="64">
        <f>V8</f>
        <v>546114</v>
      </c>
      <c r="W7" s="63" t="str">
        <f>W8</f>
        <v>非該当</v>
      </c>
      <c r="X7" s="63" t="str">
        <f t="shared" si="15"/>
        <v>７：１</v>
      </c>
      <c r="Y7" s="64">
        <f t="shared" si="15"/>
        <v>379</v>
      </c>
      <c r="Z7" s="64" t="str">
        <f t="shared" si="15"/>
        <v>-</v>
      </c>
      <c r="AA7" s="64" t="str">
        <f t="shared" si="15"/>
        <v>-</v>
      </c>
      <c r="AB7" s="64">
        <f t="shared" si="15"/>
        <v>40</v>
      </c>
      <c r="AC7" s="64" t="str">
        <f t="shared" si="15"/>
        <v>-</v>
      </c>
      <c r="AD7" s="64">
        <f t="shared" si="15"/>
        <v>419</v>
      </c>
      <c r="AE7" s="64">
        <f t="shared" si="15"/>
        <v>379</v>
      </c>
      <c r="AF7" s="64" t="str">
        <f t="shared" si="15"/>
        <v>-</v>
      </c>
      <c r="AG7" s="64">
        <f t="shared" si="15"/>
        <v>379</v>
      </c>
      <c r="AH7" s="65">
        <f>AH8</f>
        <v>101.7</v>
      </c>
      <c r="AI7" s="65">
        <f t="shared" ref="AI7:AQ7" si="16">AI8</f>
        <v>103.4</v>
      </c>
      <c r="AJ7" s="65">
        <f t="shared" si="16"/>
        <v>104.4</v>
      </c>
      <c r="AK7" s="65">
        <f t="shared" si="16"/>
        <v>104.5</v>
      </c>
      <c r="AL7" s="65">
        <f t="shared" si="16"/>
        <v>101.3</v>
      </c>
      <c r="AM7" s="65">
        <f t="shared" si="16"/>
        <v>102.1</v>
      </c>
      <c r="AN7" s="65">
        <f t="shared" si="16"/>
        <v>100.4</v>
      </c>
      <c r="AO7" s="65">
        <f t="shared" si="16"/>
        <v>99.7</v>
      </c>
      <c r="AP7" s="65">
        <f t="shared" si="16"/>
        <v>98.8</v>
      </c>
      <c r="AQ7" s="65">
        <f t="shared" si="16"/>
        <v>98.5</v>
      </c>
      <c r="AR7" s="65"/>
      <c r="AS7" s="65">
        <f>AS8</f>
        <v>80.8</v>
      </c>
      <c r="AT7" s="65">
        <f t="shared" ref="AT7:BB7" si="17">AT8</f>
        <v>82.6</v>
      </c>
      <c r="AU7" s="65">
        <f t="shared" si="17"/>
        <v>84.7</v>
      </c>
      <c r="AV7" s="65">
        <f t="shared" si="17"/>
        <v>84.9</v>
      </c>
      <c r="AW7" s="65">
        <f t="shared" si="17"/>
        <v>82.7</v>
      </c>
      <c r="AX7" s="65">
        <f t="shared" si="17"/>
        <v>96.7</v>
      </c>
      <c r="AY7" s="65">
        <f t="shared" si="17"/>
        <v>95.4</v>
      </c>
      <c r="AZ7" s="65">
        <f t="shared" si="17"/>
        <v>93.6</v>
      </c>
      <c r="BA7" s="65">
        <f t="shared" si="17"/>
        <v>91.8</v>
      </c>
      <c r="BB7" s="65">
        <f t="shared" si="17"/>
        <v>91.6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51.7</v>
      </c>
      <c r="BJ7" s="65">
        <f t="shared" si="18"/>
        <v>52.1</v>
      </c>
      <c r="BK7" s="65">
        <f t="shared" si="18"/>
        <v>45.6</v>
      </c>
      <c r="BL7" s="65">
        <f t="shared" si="18"/>
        <v>38.1</v>
      </c>
      <c r="BM7" s="65">
        <f t="shared" si="18"/>
        <v>42.9</v>
      </c>
      <c r="BN7" s="65"/>
      <c r="BO7" s="65">
        <f>BO8</f>
        <v>83</v>
      </c>
      <c r="BP7" s="65">
        <f t="shared" ref="BP7:BX7" si="19">BP8</f>
        <v>84.4</v>
      </c>
      <c r="BQ7" s="65">
        <f t="shared" si="19"/>
        <v>83.7</v>
      </c>
      <c r="BR7" s="65">
        <f t="shared" si="19"/>
        <v>84.6</v>
      </c>
      <c r="BS7" s="65">
        <f t="shared" si="19"/>
        <v>83.5</v>
      </c>
      <c r="BT7" s="65">
        <f t="shared" si="19"/>
        <v>76.400000000000006</v>
      </c>
      <c r="BU7" s="65">
        <f t="shared" si="19"/>
        <v>76</v>
      </c>
      <c r="BV7" s="65">
        <f t="shared" si="19"/>
        <v>76.099999999999994</v>
      </c>
      <c r="BW7" s="65">
        <f t="shared" si="19"/>
        <v>75.7</v>
      </c>
      <c r="BX7" s="65">
        <f t="shared" si="19"/>
        <v>76.099999999999994</v>
      </c>
      <c r="BY7" s="65"/>
      <c r="BZ7" s="66">
        <f>BZ8</f>
        <v>60755</v>
      </c>
      <c r="CA7" s="66">
        <f t="shared" ref="CA7:CI7" si="20">CA8</f>
        <v>60629</v>
      </c>
      <c r="CB7" s="66">
        <f t="shared" si="20"/>
        <v>64349</v>
      </c>
      <c r="CC7" s="66">
        <f t="shared" si="20"/>
        <v>66162</v>
      </c>
      <c r="CD7" s="66">
        <f t="shared" si="20"/>
        <v>65921</v>
      </c>
      <c r="CE7" s="66">
        <f t="shared" si="20"/>
        <v>50749</v>
      </c>
      <c r="CF7" s="66">
        <f t="shared" si="20"/>
        <v>51813</v>
      </c>
      <c r="CG7" s="66">
        <f t="shared" si="20"/>
        <v>53447</v>
      </c>
      <c r="CH7" s="66">
        <f t="shared" si="20"/>
        <v>54464</v>
      </c>
      <c r="CI7" s="66">
        <f t="shared" si="20"/>
        <v>55265</v>
      </c>
      <c r="CJ7" s="65"/>
      <c r="CK7" s="66">
        <f>CK8</f>
        <v>15270</v>
      </c>
      <c r="CL7" s="66">
        <f t="shared" ref="CL7:CT7" si="21">CL8</f>
        <v>14299</v>
      </c>
      <c r="CM7" s="66">
        <f t="shared" si="21"/>
        <v>15231</v>
      </c>
      <c r="CN7" s="66">
        <f t="shared" si="21"/>
        <v>15766</v>
      </c>
      <c r="CO7" s="66">
        <f t="shared" si="21"/>
        <v>16433</v>
      </c>
      <c r="CP7" s="66">
        <f t="shared" si="21"/>
        <v>12339</v>
      </c>
      <c r="CQ7" s="66">
        <f t="shared" si="21"/>
        <v>12424</v>
      </c>
      <c r="CR7" s="66">
        <f t="shared" si="21"/>
        <v>13027</v>
      </c>
      <c r="CS7" s="66">
        <f t="shared" si="21"/>
        <v>13969</v>
      </c>
      <c r="CT7" s="66">
        <f t="shared" si="21"/>
        <v>14455</v>
      </c>
      <c r="CU7" s="65"/>
      <c r="CV7" s="65">
        <f>CV8</f>
        <v>47.3</v>
      </c>
      <c r="CW7" s="65">
        <f t="shared" ref="CW7:DE7" si="22">CW8</f>
        <v>46.6</v>
      </c>
      <c r="CX7" s="65">
        <f t="shared" si="22"/>
        <v>43.4</v>
      </c>
      <c r="CY7" s="65">
        <f t="shared" si="22"/>
        <v>44</v>
      </c>
      <c r="CZ7" s="65">
        <f t="shared" si="22"/>
        <v>46.5</v>
      </c>
      <c r="DA7" s="65">
        <f t="shared" si="22"/>
        <v>52.1</v>
      </c>
      <c r="DB7" s="65">
        <f t="shared" si="22"/>
        <v>52.5</v>
      </c>
      <c r="DC7" s="65">
        <f t="shared" si="22"/>
        <v>52.6</v>
      </c>
      <c r="DD7" s="65">
        <f t="shared" si="22"/>
        <v>53.2</v>
      </c>
      <c r="DE7" s="65">
        <f t="shared" si="22"/>
        <v>54.1</v>
      </c>
      <c r="DF7" s="65"/>
      <c r="DG7" s="65">
        <f>DG8</f>
        <v>18.8</v>
      </c>
      <c r="DH7" s="65">
        <f t="shared" ref="DH7:DP7" si="23">DH8</f>
        <v>18</v>
      </c>
      <c r="DI7" s="65">
        <f t="shared" si="23"/>
        <v>18.399999999999999</v>
      </c>
      <c r="DJ7" s="65">
        <f t="shared" si="23"/>
        <v>19.5</v>
      </c>
      <c r="DK7" s="65">
        <f t="shared" si="23"/>
        <v>19.100000000000001</v>
      </c>
      <c r="DL7" s="65">
        <f t="shared" si="23"/>
        <v>24.4</v>
      </c>
      <c r="DM7" s="65">
        <f t="shared" si="23"/>
        <v>24.3</v>
      </c>
      <c r="DN7" s="65">
        <f t="shared" si="23"/>
        <v>24.2</v>
      </c>
      <c r="DO7" s="65">
        <f t="shared" si="23"/>
        <v>25.3</v>
      </c>
      <c r="DP7" s="65">
        <f t="shared" si="23"/>
        <v>25.2</v>
      </c>
      <c r="DQ7" s="65"/>
      <c r="DR7" s="65">
        <f>DR8</f>
        <v>20.3</v>
      </c>
      <c r="DS7" s="65">
        <f t="shared" ref="DS7:EA7" si="24">DS8</f>
        <v>27</v>
      </c>
      <c r="DT7" s="65">
        <f t="shared" si="24"/>
        <v>33</v>
      </c>
      <c r="DU7" s="65">
        <f t="shared" si="24"/>
        <v>38.6</v>
      </c>
      <c r="DV7" s="65">
        <f t="shared" si="24"/>
        <v>40.4</v>
      </c>
      <c r="DW7" s="65">
        <f t="shared" si="24"/>
        <v>48.6</v>
      </c>
      <c r="DX7" s="65">
        <f t="shared" si="24"/>
        <v>47.3</v>
      </c>
      <c r="DY7" s="65">
        <f t="shared" si="24"/>
        <v>48.4</v>
      </c>
      <c r="DZ7" s="65">
        <f t="shared" si="24"/>
        <v>48.7</v>
      </c>
      <c r="EA7" s="65">
        <f t="shared" si="24"/>
        <v>52.5</v>
      </c>
      <c r="EB7" s="65"/>
      <c r="EC7" s="65">
        <f>EC8</f>
        <v>37.700000000000003</v>
      </c>
      <c r="ED7" s="65">
        <f t="shared" ref="ED7:EL7" si="25">ED8</f>
        <v>49</v>
      </c>
      <c r="EE7" s="65">
        <f t="shared" si="25"/>
        <v>55.1</v>
      </c>
      <c r="EF7" s="65">
        <f t="shared" si="25"/>
        <v>59.4</v>
      </c>
      <c r="EG7" s="65">
        <f t="shared" si="25"/>
        <v>57.9</v>
      </c>
      <c r="EH7" s="65">
        <f t="shared" si="25"/>
        <v>62.9</v>
      </c>
      <c r="EI7" s="65">
        <f t="shared" si="25"/>
        <v>60</v>
      </c>
      <c r="EJ7" s="65">
        <f t="shared" si="25"/>
        <v>62.3</v>
      </c>
      <c r="EK7" s="65">
        <f t="shared" si="25"/>
        <v>61.7</v>
      </c>
      <c r="EL7" s="65">
        <f t="shared" si="25"/>
        <v>66.099999999999994</v>
      </c>
      <c r="EM7" s="65"/>
      <c r="EN7" s="66">
        <f>EN8</f>
        <v>41614050</v>
      </c>
      <c r="EO7" s="66">
        <f t="shared" ref="EO7:EW7" si="26">EO8</f>
        <v>41872998</v>
      </c>
      <c r="EP7" s="66">
        <f t="shared" si="26"/>
        <v>42876289</v>
      </c>
      <c r="EQ7" s="66">
        <f t="shared" si="26"/>
        <v>43730134</v>
      </c>
      <c r="ER7" s="66">
        <f t="shared" si="26"/>
        <v>43206683</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147500</v>
      </c>
      <c r="D8" s="68">
        <v>46</v>
      </c>
      <c r="E8" s="68">
        <v>6</v>
      </c>
      <c r="F8" s="68">
        <v>0</v>
      </c>
      <c r="G8" s="68">
        <v>6</v>
      </c>
      <c r="H8" s="68" t="s">
        <v>123</v>
      </c>
      <c r="I8" s="68" t="s">
        <v>124</v>
      </c>
      <c r="J8" s="68" t="s">
        <v>125</v>
      </c>
      <c r="K8" s="68" t="s">
        <v>126</v>
      </c>
      <c r="L8" s="68" t="s">
        <v>127</v>
      </c>
      <c r="M8" s="68" t="s">
        <v>128</v>
      </c>
      <c r="N8" s="68" t="s">
        <v>129</v>
      </c>
      <c r="O8" s="68"/>
      <c r="P8" s="68" t="s">
        <v>130</v>
      </c>
      <c r="Q8" s="69">
        <v>26</v>
      </c>
      <c r="R8" s="68" t="s">
        <v>131</v>
      </c>
      <c r="S8" s="68" t="s">
        <v>132</v>
      </c>
      <c r="T8" s="68" t="s">
        <v>133</v>
      </c>
      <c r="U8" s="69" t="s">
        <v>134</v>
      </c>
      <c r="V8" s="69">
        <v>546114</v>
      </c>
      <c r="W8" s="68" t="s">
        <v>135</v>
      </c>
      <c r="X8" s="70" t="s">
        <v>136</v>
      </c>
      <c r="Y8" s="69">
        <v>379</v>
      </c>
      <c r="Z8" s="69" t="s">
        <v>134</v>
      </c>
      <c r="AA8" s="69" t="s">
        <v>134</v>
      </c>
      <c r="AB8" s="69">
        <v>40</v>
      </c>
      <c r="AC8" s="69" t="s">
        <v>134</v>
      </c>
      <c r="AD8" s="69">
        <v>419</v>
      </c>
      <c r="AE8" s="69">
        <v>379</v>
      </c>
      <c r="AF8" s="69" t="s">
        <v>134</v>
      </c>
      <c r="AG8" s="69">
        <v>379</v>
      </c>
      <c r="AH8" s="71">
        <v>101.7</v>
      </c>
      <c r="AI8" s="71">
        <v>103.4</v>
      </c>
      <c r="AJ8" s="71">
        <v>104.4</v>
      </c>
      <c r="AK8" s="71">
        <v>104.5</v>
      </c>
      <c r="AL8" s="71">
        <v>101.3</v>
      </c>
      <c r="AM8" s="71">
        <v>102.1</v>
      </c>
      <c r="AN8" s="71">
        <v>100.4</v>
      </c>
      <c r="AO8" s="71">
        <v>99.7</v>
      </c>
      <c r="AP8" s="71">
        <v>98.8</v>
      </c>
      <c r="AQ8" s="71">
        <v>98.5</v>
      </c>
      <c r="AR8" s="71">
        <v>98.4</v>
      </c>
      <c r="AS8" s="71">
        <v>80.8</v>
      </c>
      <c r="AT8" s="71">
        <v>82.6</v>
      </c>
      <c r="AU8" s="71">
        <v>84.7</v>
      </c>
      <c r="AV8" s="71">
        <v>84.9</v>
      </c>
      <c r="AW8" s="71">
        <v>82.7</v>
      </c>
      <c r="AX8" s="71">
        <v>96.7</v>
      </c>
      <c r="AY8" s="71">
        <v>95.4</v>
      </c>
      <c r="AZ8" s="71">
        <v>93.6</v>
      </c>
      <c r="BA8" s="71">
        <v>91.8</v>
      </c>
      <c r="BB8" s="71">
        <v>91.6</v>
      </c>
      <c r="BC8" s="71">
        <v>89.5</v>
      </c>
      <c r="BD8" s="72" t="s">
        <v>137</v>
      </c>
      <c r="BE8" s="72" t="s">
        <v>137</v>
      </c>
      <c r="BF8" s="72" t="s">
        <v>137</v>
      </c>
      <c r="BG8" s="72" t="s">
        <v>137</v>
      </c>
      <c r="BH8" s="72" t="s">
        <v>137</v>
      </c>
      <c r="BI8" s="72">
        <v>51.7</v>
      </c>
      <c r="BJ8" s="72">
        <v>52.1</v>
      </c>
      <c r="BK8" s="72">
        <v>45.6</v>
      </c>
      <c r="BL8" s="72">
        <v>38.1</v>
      </c>
      <c r="BM8" s="72">
        <v>42.9</v>
      </c>
      <c r="BN8" s="72">
        <v>63.6</v>
      </c>
      <c r="BO8" s="71">
        <v>83</v>
      </c>
      <c r="BP8" s="71">
        <v>84.4</v>
      </c>
      <c r="BQ8" s="71">
        <v>83.7</v>
      </c>
      <c r="BR8" s="71">
        <v>84.6</v>
      </c>
      <c r="BS8" s="71">
        <v>83.5</v>
      </c>
      <c r="BT8" s="71">
        <v>76.400000000000006</v>
      </c>
      <c r="BU8" s="71">
        <v>76</v>
      </c>
      <c r="BV8" s="71">
        <v>76.099999999999994</v>
      </c>
      <c r="BW8" s="71">
        <v>75.7</v>
      </c>
      <c r="BX8" s="71">
        <v>76.099999999999994</v>
      </c>
      <c r="BY8" s="71">
        <v>74.2</v>
      </c>
      <c r="BZ8" s="72">
        <v>60755</v>
      </c>
      <c r="CA8" s="72">
        <v>60629</v>
      </c>
      <c r="CB8" s="72">
        <v>64349</v>
      </c>
      <c r="CC8" s="72">
        <v>66162</v>
      </c>
      <c r="CD8" s="72">
        <v>65921</v>
      </c>
      <c r="CE8" s="72">
        <v>50749</v>
      </c>
      <c r="CF8" s="72">
        <v>51813</v>
      </c>
      <c r="CG8" s="72">
        <v>53447</v>
      </c>
      <c r="CH8" s="72">
        <v>54464</v>
      </c>
      <c r="CI8" s="72">
        <v>55265</v>
      </c>
      <c r="CJ8" s="71">
        <v>49667</v>
      </c>
      <c r="CK8" s="72">
        <v>15270</v>
      </c>
      <c r="CL8" s="72">
        <v>14299</v>
      </c>
      <c r="CM8" s="72">
        <v>15231</v>
      </c>
      <c r="CN8" s="72">
        <v>15766</v>
      </c>
      <c r="CO8" s="72">
        <v>16433</v>
      </c>
      <c r="CP8" s="72">
        <v>12339</v>
      </c>
      <c r="CQ8" s="72">
        <v>12424</v>
      </c>
      <c r="CR8" s="72">
        <v>13027</v>
      </c>
      <c r="CS8" s="72">
        <v>13969</v>
      </c>
      <c r="CT8" s="72">
        <v>14455</v>
      </c>
      <c r="CU8" s="71">
        <v>13758</v>
      </c>
      <c r="CV8" s="72">
        <v>47.3</v>
      </c>
      <c r="CW8" s="72">
        <v>46.6</v>
      </c>
      <c r="CX8" s="72">
        <v>43.4</v>
      </c>
      <c r="CY8" s="72">
        <v>44</v>
      </c>
      <c r="CZ8" s="72">
        <v>46.5</v>
      </c>
      <c r="DA8" s="72">
        <v>52.1</v>
      </c>
      <c r="DB8" s="72">
        <v>52.5</v>
      </c>
      <c r="DC8" s="72">
        <v>52.6</v>
      </c>
      <c r="DD8" s="72">
        <v>53.2</v>
      </c>
      <c r="DE8" s="72">
        <v>54.1</v>
      </c>
      <c r="DF8" s="72">
        <v>55.2</v>
      </c>
      <c r="DG8" s="72">
        <v>18.8</v>
      </c>
      <c r="DH8" s="72">
        <v>18</v>
      </c>
      <c r="DI8" s="72">
        <v>18.399999999999999</v>
      </c>
      <c r="DJ8" s="72">
        <v>19.5</v>
      </c>
      <c r="DK8" s="72">
        <v>19.100000000000001</v>
      </c>
      <c r="DL8" s="72">
        <v>24.4</v>
      </c>
      <c r="DM8" s="72">
        <v>24.3</v>
      </c>
      <c r="DN8" s="72">
        <v>24.2</v>
      </c>
      <c r="DO8" s="72">
        <v>25.3</v>
      </c>
      <c r="DP8" s="72">
        <v>25.2</v>
      </c>
      <c r="DQ8" s="72">
        <v>24.1</v>
      </c>
      <c r="DR8" s="71">
        <v>20.3</v>
      </c>
      <c r="DS8" s="71">
        <v>27</v>
      </c>
      <c r="DT8" s="71">
        <v>33</v>
      </c>
      <c r="DU8" s="71">
        <v>38.6</v>
      </c>
      <c r="DV8" s="71">
        <v>40.4</v>
      </c>
      <c r="DW8" s="71">
        <v>48.6</v>
      </c>
      <c r="DX8" s="71">
        <v>47.3</v>
      </c>
      <c r="DY8" s="71">
        <v>48.4</v>
      </c>
      <c r="DZ8" s="71">
        <v>48.7</v>
      </c>
      <c r="EA8" s="71">
        <v>52.5</v>
      </c>
      <c r="EB8" s="71">
        <v>50.7</v>
      </c>
      <c r="EC8" s="71">
        <v>37.700000000000003</v>
      </c>
      <c r="ED8" s="71">
        <v>49</v>
      </c>
      <c r="EE8" s="71">
        <v>55.1</v>
      </c>
      <c r="EF8" s="71">
        <v>59.4</v>
      </c>
      <c r="EG8" s="71">
        <v>57.9</v>
      </c>
      <c r="EH8" s="71">
        <v>62.9</v>
      </c>
      <c r="EI8" s="71">
        <v>60</v>
      </c>
      <c r="EJ8" s="71">
        <v>62.3</v>
      </c>
      <c r="EK8" s="71">
        <v>61.7</v>
      </c>
      <c r="EL8" s="71">
        <v>66.099999999999994</v>
      </c>
      <c r="EM8" s="71">
        <v>65.7</v>
      </c>
      <c r="EN8" s="72">
        <v>41614050</v>
      </c>
      <c r="EO8" s="72">
        <v>41872998</v>
      </c>
      <c r="EP8" s="72">
        <v>42876289</v>
      </c>
      <c r="EQ8" s="72">
        <v>43730134</v>
      </c>
      <c r="ER8" s="72">
        <v>43206683</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2018-10-11T00:56:14Z</cp:lastPrinted>
  <dcterms:modified xsi:type="dcterms:W3CDTF">2018-10-11T07:42:58Z</dcterms:modified>
</cp:coreProperties>
</file>