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7石川\"/>
    </mc:Choice>
  </mc:AlternateContent>
  <workbookProtection workbookPassword="B319" lockStructure="1"/>
  <bookViews>
    <workbookView xWindow="0" yWindow="0" windowWidth="10284" windowHeight="934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CS78" i="4"/>
  <c r="BX54" i="4"/>
  <c r="BX32" i="4"/>
  <c r="MN32" i="4"/>
  <c r="MN54" i="4"/>
  <c r="MH78" i="4"/>
  <c r="IZ54" i="4"/>
  <c r="IZ32" i="4"/>
  <c r="C11" i="5"/>
  <c r="D11" i="5"/>
  <c r="E11" i="5"/>
  <c r="B11" i="5"/>
  <c r="AN78" i="4" l="1"/>
  <c r="AE54" i="4"/>
  <c r="AE32" i="4"/>
  <c r="KU54" i="4"/>
  <c r="KU32" i="4"/>
  <c r="HG32" i="4"/>
  <c r="KC78" i="4"/>
  <c r="HG54" i="4"/>
  <c r="FH78" i="4"/>
  <c r="DS54" i="4"/>
  <c r="DS32" i="4"/>
  <c r="EO78" i="4"/>
  <c r="DD54" i="4"/>
  <c r="DD32" i="4"/>
  <c r="U78" i="4"/>
  <c r="P54" i="4"/>
  <c r="P32" i="4"/>
  <c r="KF54" i="4"/>
  <c r="KF32" i="4"/>
  <c r="JJ78" i="4"/>
  <c r="GR54" i="4"/>
  <c r="GR32" i="4"/>
  <c r="LO78" i="4"/>
  <c r="IK54" i="4"/>
  <c r="IK32" i="4"/>
  <c r="EW32" i="4"/>
  <c r="BI54" i="4"/>
  <c r="GT78" i="4"/>
  <c r="EW54" i="4"/>
  <c r="BZ78" i="4"/>
  <c r="LY54" i="4"/>
  <c r="LY32" i="4"/>
  <c r="BI32" i="4"/>
  <c r="LJ54" i="4"/>
  <c r="LJ32" i="4"/>
  <c r="KV78" i="4"/>
  <c r="HV54" i="4"/>
  <c r="EH32" i="4"/>
  <c r="HV32" i="4"/>
  <c r="EH54" i="4"/>
  <c r="GA78" i="4"/>
  <c r="BG78" i="4"/>
  <c r="AT54" i="4"/>
  <c r="AT32" i="4"/>
</calcChain>
</file>

<file path=xl/sharedStrings.xml><?xml version="1.0" encoding="utf-8"?>
<sst xmlns="http://schemas.openxmlformats.org/spreadsheetml/2006/main" count="292" uniqueCount="148">
  <si>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</si>
  <si>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</si>
  <si>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</si>
  <si>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</si>
  <si>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</si>
  <si>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</si>
  <si>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</si>
  <si>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</si>
  <si>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</si>
  <si>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</si>
  <si>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</si>
  <si>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</si>
  <si>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</si>
  <si>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</si>
  <si>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</si>
  <si>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</si>
  <si>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</si>
  <si>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</si>
  <si>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</si>
  <si>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</si>
  <si>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</si>
  <si>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</si>
  <si>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</si>
  <si>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</si>
  <si>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</si>
  <si>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</si>
  <si>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</si>
  <si>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</si>
  <si>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</si>
  <si>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</si>
  <si>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</si>
  <si>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</si>
  <si>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</si>
  <si>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</si>
  <si>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</si>
  <si>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</si>
  <si>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</si>
  <si>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</si>
  <si>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</si>
  <si>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</si>
  <si>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</si>
  <si>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</si>
  <si>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</si>
  <si>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</si>
  <si>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</si>
  <si>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</si>
  <si>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</si>
  <si>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</si>
  <si>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</si>
  <si>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</si>
  <si>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</si>
  <si>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</si>
  <si>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</si>
  <si>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</si>
  <si>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</si>
  <si>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</si>
  <si>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</si>
  <si>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</si>
  <si>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</si>
  <si>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</si>
  <si>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</si>
  <si>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</si>
  <si>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</si>
  <si>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</si>
  <si>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</si>
  <si>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</si>
  <si>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</si>
  <si>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</si>
  <si>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</si>
  <si>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</si>
  <si>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</si>
  <si>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</si>
  <si>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</si>
  <si>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</si>
  <si>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</si>
  <si>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</si>
  <si>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</si>
  <si>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</si>
  <si>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</si>
  <si>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</si>
  <si>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</si>
  <si>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</si>
  <si>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</si>
  <si>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</si>
  <si>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</si>
  <si>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</si>
  <si>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</si>
  <si>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</si>
  <si>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</si>
  <si>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</si>
  <si>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</si>
  <si>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</si>
  <si>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</si>
  <si>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</si>
  <si>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</si>
  <si>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</si>
  <si>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</si>
  <si>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</si>
  <si>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</si>
  <si>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</si>
  <si>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</si>
  <si>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</si>
  <si>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</si>
  <si>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</si>
  <si>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</si>
  <si>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</si>
  <si>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</si>
  <si>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</si>
  <si>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</si>
  <si>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</si>
  <si>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</si>
  <si>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</si>
  <si>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</si>
  <si>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</si>
  <si>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</si>
  <si>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</si>
  <si>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</si>
  <si>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</si>
  <si>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</si>
  <si>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</si>
  <si>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</si>
  <si>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</si>
  <si>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</si>
  <si>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</si>
  <si>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中央病院</t>
  </si>
  <si>
    <t>当然財務</t>
  </si>
  <si>
    <t>病院事業</t>
  </si>
  <si>
    <t>一般病院</t>
  </si>
  <si>
    <t>500床以上</t>
  </si>
  <si>
    <t>直営</t>
  </si>
  <si>
    <t>対象</t>
  </si>
  <si>
    <t>ド 透 I 未 訓 ガ</t>
  </si>
  <si>
    <t>救 臨 が へ 災 地</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</si>
  <si>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</si>
  <si>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</si>
  <si>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</si>
  <si>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</si>
  <si>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</si>
  <si>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</si>
  <si>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</si>
  <si>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</si>
  <si>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</si>
  <si>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</si>
  <si>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</si>
  <si>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当院は県内全域を診療圏とした三次医療を担う基幹病院として、一般の医療機関では対応が困難な高度専門医療等を提供する役割を担っている。</t>
    <rPh sb="0" eb="2">
      <t>トウイン</t>
    </rPh>
    <rPh sb="3" eb="5">
      <t>ケンナイ</t>
    </rPh>
    <rPh sb="5" eb="7">
      <t>ゼンイキ</t>
    </rPh>
    <rPh sb="8" eb="10">
      <t>シンリョウ</t>
    </rPh>
    <rPh sb="10" eb="11">
      <t>ケン</t>
    </rPh>
    <rPh sb="14" eb="16">
      <t>サンジ</t>
    </rPh>
    <rPh sb="16" eb="18">
      <t>イリョウ</t>
    </rPh>
    <rPh sb="19" eb="20">
      <t>ニナ</t>
    </rPh>
    <rPh sb="21" eb="23">
      <t>キカン</t>
    </rPh>
    <rPh sb="23" eb="25">
      <t>ビョウイン</t>
    </rPh>
    <rPh sb="29" eb="31">
      <t>イッパン</t>
    </rPh>
    <rPh sb="32" eb="34">
      <t>イリョウ</t>
    </rPh>
    <rPh sb="34" eb="36">
      <t>キカン</t>
    </rPh>
    <rPh sb="38" eb="40">
      <t>タイオウ</t>
    </rPh>
    <rPh sb="41" eb="43">
      <t>コンナン</t>
    </rPh>
    <rPh sb="44" eb="46">
      <t>コウド</t>
    </rPh>
    <rPh sb="46" eb="48">
      <t>センモン</t>
    </rPh>
    <rPh sb="48" eb="51">
      <t>イリョウナド</t>
    </rPh>
    <rPh sb="52" eb="54">
      <t>テイキョウ</t>
    </rPh>
    <rPh sb="56" eb="58">
      <t>ヤクワリ</t>
    </rPh>
    <rPh sb="59" eb="60">
      <t>ニナ</t>
    </rPh>
    <phoneticPr fontId="5"/>
  </si>
  <si>
    <t xml:space="preserve">①類似病院の平均と比較しても高い傾向にあり、保有資産の内、耐用年数に近づいている資産の割合が増加していることを示しています。
②類似病院と同水準にあります。
③類似病院と比較して低く、保有している施設や機器等の償却対象資産の帳簿原価が低いことを示しています。
なお、地方公営企業会計制度の改正によりみなし償却制度の廃止されたことを受け、平成２６年度以降の保有資産額が増加しています。
</t>
    <rPh sb="1" eb="3">
      <t>ルイジ</t>
    </rPh>
    <rPh sb="3" eb="5">
      <t>ビョウイン</t>
    </rPh>
    <rPh sb="6" eb="8">
      <t>ヘイキン</t>
    </rPh>
    <rPh sb="9" eb="11">
      <t>ヒカク</t>
    </rPh>
    <rPh sb="14" eb="15">
      <t>タカ</t>
    </rPh>
    <rPh sb="16" eb="18">
      <t>ケイコウ</t>
    </rPh>
    <rPh sb="22" eb="24">
      <t>ホユウ</t>
    </rPh>
    <rPh sb="24" eb="26">
      <t>シサン</t>
    </rPh>
    <rPh sb="27" eb="28">
      <t>ウチ</t>
    </rPh>
    <rPh sb="29" eb="31">
      <t>タイヨウ</t>
    </rPh>
    <rPh sb="31" eb="33">
      <t>ネンスウ</t>
    </rPh>
    <rPh sb="34" eb="35">
      <t>チカ</t>
    </rPh>
    <rPh sb="40" eb="42">
      <t>シサン</t>
    </rPh>
    <rPh sb="43" eb="45">
      <t>ワリアイ</t>
    </rPh>
    <rPh sb="46" eb="48">
      <t>ゾウカ</t>
    </rPh>
    <rPh sb="55" eb="56">
      <t>シメ</t>
    </rPh>
    <rPh sb="65" eb="67">
      <t>ルイジ</t>
    </rPh>
    <rPh sb="67" eb="69">
      <t>ビョウイン</t>
    </rPh>
    <rPh sb="70" eb="73">
      <t>ドウスイジュン</t>
    </rPh>
    <phoneticPr fontId="5"/>
  </si>
  <si>
    <t>①１００％以上を維持しており、収益が費用を上回る状況が続いています。
②類似病院よりも高い水準で推移しています。
③平成２５年度に累積欠損金を解消しており、健全経営を維持しています。
④類似病院と比べて低いものの、平成３０年に病床数を見直すことから今後は回復傾向にあります。
⑤⑥上昇を続けており、安定した収益を確保しています。
⑦類似病院の平均を概ね下回り、適切な職員配置を続けています。
⑧高度医療を取り扱っているため、類似病院の平均を上回って推移しています。</t>
    <rPh sb="36" eb="38">
      <t>ルイジ</t>
    </rPh>
    <rPh sb="38" eb="40">
      <t>ビョウイン</t>
    </rPh>
    <rPh sb="43" eb="44">
      <t>タカ</t>
    </rPh>
    <rPh sb="45" eb="47">
      <t>スイジュン</t>
    </rPh>
    <rPh sb="48" eb="50">
      <t>スイイ</t>
    </rPh>
    <rPh sb="58" eb="60">
      <t>ヘイセイ</t>
    </rPh>
    <rPh sb="62" eb="64">
      <t>ネンド</t>
    </rPh>
    <rPh sb="65" eb="67">
      <t>ルイセキ</t>
    </rPh>
    <rPh sb="67" eb="70">
      <t>ケッソンキン</t>
    </rPh>
    <rPh sb="71" eb="73">
      <t>カイショウ</t>
    </rPh>
    <rPh sb="78" eb="80">
      <t>ケンゼン</t>
    </rPh>
    <rPh sb="80" eb="82">
      <t>ケイエイ</t>
    </rPh>
    <rPh sb="83" eb="85">
      <t>イジ</t>
    </rPh>
    <rPh sb="93" eb="95">
      <t>ルイジ</t>
    </rPh>
    <rPh sb="95" eb="97">
      <t>ビョウイン</t>
    </rPh>
    <rPh sb="98" eb="99">
      <t>クラ</t>
    </rPh>
    <rPh sb="101" eb="102">
      <t>ヒク</t>
    </rPh>
    <rPh sb="107" eb="109">
      <t>ヘイセイ</t>
    </rPh>
    <rPh sb="111" eb="112">
      <t>ネン</t>
    </rPh>
    <rPh sb="113" eb="115">
      <t>ビョウショウ</t>
    </rPh>
    <rPh sb="115" eb="116">
      <t>スウ</t>
    </rPh>
    <rPh sb="117" eb="119">
      <t>ミナオ</t>
    </rPh>
    <rPh sb="124" eb="126">
      <t>コンゴ</t>
    </rPh>
    <rPh sb="127" eb="129">
      <t>カイフク</t>
    </rPh>
    <rPh sb="129" eb="131">
      <t>ケイコウ</t>
    </rPh>
    <rPh sb="140" eb="142">
      <t>ジョウショウ</t>
    </rPh>
    <rPh sb="143" eb="144">
      <t>ツヅ</t>
    </rPh>
    <rPh sb="149" eb="151">
      <t>アンテイ</t>
    </rPh>
    <rPh sb="153" eb="155">
      <t>シュウエキ</t>
    </rPh>
    <rPh sb="156" eb="158">
      <t>カクホ</t>
    </rPh>
    <rPh sb="166" eb="168">
      <t>ルイジ</t>
    </rPh>
    <rPh sb="168" eb="170">
      <t>ビョウイン</t>
    </rPh>
    <rPh sb="171" eb="173">
      <t>ヘイキン</t>
    </rPh>
    <rPh sb="174" eb="175">
      <t>オオム</t>
    </rPh>
    <rPh sb="176" eb="178">
      <t>シタマワ</t>
    </rPh>
    <rPh sb="180" eb="182">
      <t>テキセツ</t>
    </rPh>
    <rPh sb="183" eb="185">
      <t>ショクイン</t>
    </rPh>
    <rPh sb="185" eb="187">
      <t>ハイチ</t>
    </rPh>
    <rPh sb="188" eb="189">
      <t>ツヅ</t>
    </rPh>
    <rPh sb="197" eb="199">
      <t>コウド</t>
    </rPh>
    <rPh sb="199" eb="201">
      <t>イリョウ</t>
    </rPh>
    <rPh sb="202" eb="203">
      <t>ト</t>
    </rPh>
    <rPh sb="204" eb="205">
      <t>アツカ</t>
    </rPh>
    <rPh sb="212" eb="214">
      <t>ルイジ</t>
    </rPh>
    <rPh sb="214" eb="216">
      <t>ビョウイン</t>
    </rPh>
    <rPh sb="217" eb="219">
      <t>ヘイキン</t>
    </rPh>
    <rPh sb="220" eb="222">
      <t>ウワマワ</t>
    </rPh>
    <rPh sb="224" eb="226">
      <t>スイイ</t>
    </rPh>
    <phoneticPr fontId="5"/>
  </si>
  <si>
    <t>経常収支比率は１００％を超えており、累積欠損金を解消したことからも、概ね健全な経営を維持しています。
平成３０年度以降は病院の建替に伴う固定資産除却費や減価償却費の増加が見込まれるため、引き続き収益確保、歳出削減に努め、更なる経営健全化に取り組んでいくこととしています。</t>
    <rPh sb="0" eb="2">
      <t>ケイジョウ</t>
    </rPh>
    <rPh sb="2" eb="4">
      <t>シュウシ</t>
    </rPh>
    <rPh sb="4" eb="6">
      <t>ヒリツ</t>
    </rPh>
    <rPh sb="12" eb="13">
      <t>コ</t>
    </rPh>
    <rPh sb="18" eb="20">
      <t>ルイセキ</t>
    </rPh>
    <rPh sb="20" eb="23">
      <t>ケッソンキン</t>
    </rPh>
    <rPh sb="24" eb="26">
      <t>カイショウ</t>
    </rPh>
    <rPh sb="34" eb="35">
      <t>オオム</t>
    </rPh>
    <rPh sb="36" eb="38">
      <t>ケンゼン</t>
    </rPh>
    <rPh sb="39" eb="41">
      <t>ケイエイ</t>
    </rPh>
    <rPh sb="42" eb="44">
      <t>イジ</t>
    </rPh>
    <rPh sb="51" eb="53">
      <t>ヘイセイ</t>
    </rPh>
    <rPh sb="55" eb="57">
      <t>ネンド</t>
    </rPh>
    <rPh sb="57" eb="59">
      <t>イコウ</t>
    </rPh>
    <rPh sb="60" eb="62">
      <t>ビョウイン</t>
    </rPh>
    <rPh sb="63" eb="65">
      <t>タテカエ</t>
    </rPh>
    <rPh sb="66" eb="67">
      <t>トモナ</t>
    </rPh>
    <rPh sb="76" eb="78">
      <t>ゲンカ</t>
    </rPh>
    <rPh sb="78" eb="81">
      <t>ショウキャクヒ</t>
    </rPh>
    <rPh sb="82" eb="84">
      <t>ゾウカ</t>
    </rPh>
    <rPh sb="85" eb="87">
      <t>ミコ</t>
    </rPh>
    <rPh sb="93" eb="94">
      <t>ヒ</t>
    </rPh>
    <rPh sb="95" eb="96">
      <t>ツヅ</t>
    </rPh>
    <rPh sb="97" eb="99">
      <t>シュウエキ</t>
    </rPh>
    <rPh sb="99" eb="101">
      <t>カクホ</t>
    </rPh>
    <rPh sb="102" eb="104">
      <t>サイシュツ</t>
    </rPh>
    <rPh sb="104" eb="106">
      <t>サクゲン</t>
    </rPh>
    <rPh sb="107" eb="108">
      <t>ツト</t>
    </rPh>
    <rPh sb="110" eb="111">
      <t>サラ</t>
    </rPh>
    <rPh sb="113" eb="115">
      <t>ケイエイ</t>
    </rPh>
    <rPh sb="115" eb="118">
      <t>ケンゼンカ</t>
    </rPh>
    <rPh sb="119" eb="120">
      <t>ト</t>
    </rPh>
    <rPh sb="121" eb="122">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</si>
</sst>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79.8</c:v>
                </c:pt>
                <c:pt idx="1">
                  <c:v>74.2</c:v>
                </c:pt>
                <c:pt idx="2">
                  <c:v>74.7</c:v>
                </c:pt>
                <c:pt idx="3">
                  <c:v>70.5</c:v>
                </c:pt>
                <c:pt idx="4">
                  <c:v>71.400000000000006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9935360"/>
        <c:axId val="21993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9935360"/>
        <c:axId val="219935752"/>
      </c:lineChart>
      <c:dateAx>
        <c:axId val="219935360"/>
        <c:scaling>
          <c:orientation val="minMax"/>
        </c:scaling>
        <c:delete val="1"/>
        <c:axPos val="b"/>
        <c:numFmt formatCode="ge" sourceLinked="1"/>
        <c:majorTickMark val="none"/>
        <c:minorTickMark val="none"/>
        <c:tickLblPos val="none"/>
        <c:crossAx val="219935752"/>
        <c:crosses val="autoZero"/>
        <c:auto val="1"/>
        <c:lblOffset val="100"/>
        <c:baseTimeUnit val="years"/>
      </c:dateAx>
      <c:valAx>
        <c:axId val="21993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3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18691</c:v>
                </c:pt>
                <c:pt idx="1">
                  <c:v>19004</c:v>
                </c:pt>
                <c:pt idx="2">
                  <c:v>20325</c:v>
                </c:pt>
                <c:pt idx="3">
                  <c:v>23268</c:v>
                </c:pt>
                <c:pt idx="4">
                  <c:v>22995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9582848"/>
        <c:axId val="2195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9582848"/>
        <c:axId val="219583240"/>
      </c:lineChart>
      <c:dateAx>
        <c:axId val="219582848"/>
        <c:scaling>
          <c:orientation val="minMax"/>
        </c:scaling>
        <c:delete val="1"/>
        <c:axPos val="b"/>
        <c:numFmt formatCode="ge" sourceLinked="1"/>
        <c:majorTickMark val="none"/>
        <c:minorTickMark val="none"/>
        <c:tickLblPos val="none"/>
        <c:crossAx val="219583240"/>
        <c:crosses val="autoZero"/>
        <c:auto val="1"/>
        <c:lblOffset val="100"/>
        <c:baseTimeUnit val="years"/>
      </c:dateAx>
      <c:valAx>
        <c:axId val="219583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58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60155</c:v>
                </c:pt>
                <c:pt idx="1">
                  <c:v>63924</c:v>
                </c:pt>
                <c:pt idx="2">
                  <c:v>66654</c:v>
                </c:pt>
                <c:pt idx="3">
                  <c:v>69781</c:v>
                </c:pt>
                <c:pt idx="4">
                  <c:v>73446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9135776"/>
        <c:axId val="45913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9135776"/>
        <c:axId val="459136168"/>
      </c:lineChart>
      <c:dateAx>
        <c:axId val="459135776"/>
        <c:scaling>
          <c:orientation val="minMax"/>
        </c:scaling>
        <c:delete val="1"/>
        <c:axPos val="b"/>
        <c:numFmt formatCode="ge" sourceLinked="1"/>
        <c:majorTickMark val="none"/>
        <c:minorTickMark val="none"/>
        <c:tickLblPos val="none"/>
        <c:crossAx val="459136168"/>
        <c:crosses val="autoZero"/>
        <c:auto val="1"/>
        <c:lblOffset val="100"/>
        <c:baseTimeUnit val="years"/>
      </c:dateAx>
      <c:valAx>
        <c:axId val="459136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913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9936536"/>
        <c:axId val="21998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9936536"/>
        <c:axId val="219986168"/>
      </c:lineChart>
      <c:dateAx>
        <c:axId val="219936536"/>
        <c:scaling>
          <c:orientation val="minMax"/>
        </c:scaling>
        <c:delete val="1"/>
        <c:axPos val="b"/>
        <c:numFmt formatCode="ge" sourceLinked="1"/>
        <c:majorTickMark val="none"/>
        <c:minorTickMark val="none"/>
        <c:tickLblPos val="none"/>
        <c:crossAx val="219986168"/>
        <c:crosses val="autoZero"/>
        <c:auto val="1"/>
        <c:lblOffset val="100"/>
        <c:baseTimeUnit val="years"/>
      </c:dateAx>
      <c:valAx>
        <c:axId val="21998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3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111.1</c:v>
                </c:pt>
                <c:pt idx="1">
                  <c:v>108.2</c:v>
                </c:pt>
                <c:pt idx="2">
                  <c:v>99.4</c:v>
                </c:pt>
                <c:pt idx="3">
                  <c:v>98.6</c:v>
                </c:pt>
                <c:pt idx="4">
                  <c:v>101.3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9986952"/>
        <c:axId val="21998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9986952"/>
        <c:axId val="219987344"/>
      </c:lineChart>
      <c:dateAx>
        <c:axId val="219986952"/>
        <c:scaling>
          <c:orientation val="minMax"/>
        </c:scaling>
        <c:delete val="1"/>
        <c:axPos val="b"/>
        <c:numFmt formatCode="ge" sourceLinked="1"/>
        <c:majorTickMark val="none"/>
        <c:minorTickMark val="none"/>
        <c:tickLblPos val="none"/>
        <c:crossAx val="219987344"/>
        <c:crosses val="autoZero"/>
        <c:auto val="1"/>
        <c:lblOffset val="100"/>
        <c:baseTimeUnit val="years"/>
      </c:dateAx>
      <c:valAx>
        <c:axId val="21998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8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111.2</c:v>
                </c:pt>
                <c:pt idx="1">
                  <c:v>108.4</c:v>
                </c:pt>
                <c:pt idx="2">
                  <c:v>104.1</c:v>
                </c:pt>
                <c:pt idx="3">
                  <c:v>102.5</c:v>
                </c:pt>
                <c:pt idx="4">
                  <c:v>103.9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7298344"/>
        <c:axId val="46729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7298344"/>
        <c:axId val="467298736"/>
      </c:lineChart>
      <c:dateAx>
        <c:axId val="467298344"/>
        <c:scaling>
          <c:orientation val="minMax"/>
        </c:scaling>
        <c:delete val="1"/>
        <c:axPos val="b"/>
        <c:numFmt formatCode="ge" sourceLinked="1"/>
        <c:majorTickMark val="none"/>
        <c:minorTickMark val="none"/>
        <c:tickLblPos val="none"/>
        <c:crossAx val="467298736"/>
        <c:crosses val="autoZero"/>
        <c:auto val="1"/>
        <c:lblOffset val="100"/>
        <c:baseTimeUnit val="years"/>
      </c:dateAx>
      <c:valAx>
        <c:axId val="46729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729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43.2</c:v>
                </c:pt>
                <c:pt idx="1">
                  <c:v>43.1</c:v>
                </c:pt>
                <c:pt idx="2">
                  <c:v>74.5</c:v>
                </c:pt>
                <c:pt idx="3">
                  <c:v>77.599999999999994</c:v>
                </c:pt>
                <c:pt idx="4">
                  <c:v>80.3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7299520"/>
        <c:axId val="46729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7299520"/>
        <c:axId val="467299912"/>
      </c:lineChart>
      <c:dateAx>
        <c:axId val="467299520"/>
        <c:scaling>
          <c:orientation val="minMax"/>
        </c:scaling>
        <c:delete val="1"/>
        <c:axPos val="b"/>
        <c:numFmt formatCode="ge" sourceLinked="1"/>
        <c:majorTickMark val="none"/>
        <c:minorTickMark val="none"/>
        <c:tickLblPos val="none"/>
        <c:crossAx val="467299912"/>
        <c:crosses val="autoZero"/>
        <c:auto val="1"/>
        <c:lblOffset val="100"/>
        <c:baseTimeUnit val="years"/>
      </c:dateAx>
      <c:valAx>
        <c:axId val="46729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29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27.2</c:v>
                </c:pt>
                <c:pt idx="1">
                  <c:v>27.6</c:v>
                </c:pt>
                <c:pt idx="2">
                  <c:v>60.8</c:v>
                </c:pt>
                <c:pt idx="3">
                  <c:v>67.2</c:v>
                </c:pt>
                <c:pt idx="4">
                  <c:v>72.3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4617840"/>
        <c:axId val="45461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4617840"/>
        <c:axId val="454618232"/>
      </c:lineChart>
      <c:dateAx>
        <c:axId val="454617840"/>
        <c:scaling>
          <c:orientation val="minMax"/>
        </c:scaling>
        <c:delete val="1"/>
        <c:axPos val="b"/>
        <c:numFmt formatCode="ge" sourceLinked="1"/>
        <c:majorTickMark val="none"/>
        <c:minorTickMark val="none"/>
        <c:tickLblPos val="none"/>
        <c:crossAx val="454618232"/>
        <c:crosses val="autoZero"/>
        <c:auto val="1"/>
        <c:lblOffset val="100"/>
        <c:baseTimeUnit val="years"/>
      </c:dateAx>
      <c:valAx>
        <c:axId val="45461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61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42550621</c:v>
                </c:pt>
                <c:pt idx="1">
                  <c:v>44315580</c:v>
                </c:pt>
                <c:pt idx="2">
                  <c:v>44986796</c:v>
                </c:pt>
                <c:pt idx="3">
                  <c:v>45646758</c:v>
                </c:pt>
                <c:pt idx="4">
                  <c:v>46411092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19547616"/>
        <c:axId val="21954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19547616"/>
        <c:axId val="219548008"/>
      </c:lineChart>
      <c:dateAx>
        <c:axId val="219547616"/>
        <c:scaling>
          <c:orientation val="minMax"/>
        </c:scaling>
        <c:delete val="1"/>
        <c:axPos val="b"/>
        <c:numFmt formatCode="ge" sourceLinked="1"/>
        <c:majorTickMark val="none"/>
        <c:minorTickMark val="none"/>
        <c:tickLblPos val="none"/>
        <c:crossAx val="219548008"/>
        <c:crosses val="autoZero"/>
        <c:auto val="1"/>
        <c:lblOffset val="100"/>
        <c:baseTimeUnit val="years"/>
      </c:dateAx>
      <c:valAx>
        <c:axId val="219548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54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31.6</c:v>
                </c:pt>
                <c:pt idx="1">
                  <c:v>31.9</c:v>
                </c:pt>
                <c:pt idx="2">
                  <c:v>33.299999999999997</c:v>
                </c:pt>
                <c:pt idx="3">
                  <c:v>34.9</c:v>
                </c:pt>
                <c:pt idx="4">
                  <c:v>34.6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4617448"/>
        <c:axId val="21954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4617448"/>
        <c:axId val="219548792"/>
      </c:lineChart>
      <c:dateAx>
        <c:axId val="454617448"/>
        <c:scaling>
          <c:orientation val="minMax"/>
        </c:scaling>
        <c:delete val="1"/>
        <c:axPos val="b"/>
        <c:numFmt formatCode="ge" sourceLinked="1"/>
        <c:majorTickMark val="none"/>
        <c:minorTickMark val="none"/>
        <c:tickLblPos val="none"/>
        <c:crossAx val="219548792"/>
        <c:crosses val="autoZero"/>
        <c:auto val="1"/>
        <c:lblOffset val="100"/>
        <c:baseTimeUnit val="years"/>
      </c:dateAx>
      <c:valAx>
        <c:axId val="219548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61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44.8</c:v>
                </c:pt>
                <c:pt idx="1">
                  <c:v>45.8</c:v>
                </c:pt>
                <c:pt idx="2">
                  <c:v>48.7</c:v>
                </c:pt>
                <c:pt idx="3">
                  <c:v>48.7</c:v>
                </c:pt>
                <c:pt idx="4">
                  <c:v>47.2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9581672"/>
        <c:axId val="2195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9581672"/>
        <c:axId val="219582064"/>
      </c:lineChart>
      <c:dateAx>
        <c:axId val="219581672"/>
        <c:scaling>
          <c:orientation val="minMax"/>
        </c:scaling>
        <c:delete val="1"/>
        <c:axPos val="b"/>
        <c:numFmt formatCode="ge" sourceLinked="1"/>
        <c:majorTickMark val="none"/>
        <c:minorTickMark val="none"/>
        <c:tickLblPos val="none"/>
        <c:crossAx val="219582064"/>
        <c:crosses val="autoZero"/>
        <c:auto val="1"/>
        <c:lblOffset val="100"/>
        <c:baseTimeUnit val="years"/>
      </c:dateAx>
      <c:valAx>
        <c:axId val="21958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58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4" zoomScaleNormal="100" zoomScaleSheetLayoutView="70" workbookViewId="0">
      <selection activeCell="NJ66" sqref="NJ66:NX67"/>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80" t="str">
        <f>データ!H6</f>
        <v>石川県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662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662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2">
      <c r="A12" s="2"/>
      <c r="B12" s="84">
        <f>データ!U6</f>
        <v>1153627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50835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570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2">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2">
      <c r="A33" s="2"/>
      <c r="B33" s="26"/>
      <c r="D33" s="6"/>
      <c r="E33" s="6"/>
      <c r="F33" s="6"/>
      <c r="G33" s="125" t="s">
        <v>37</v>
      </c>
      <c r="H33" s="125"/>
      <c r="I33" s="125"/>
      <c r="J33" s="125"/>
      <c r="K33" s="125"/>
      <c r="L33" s="125"/>
      <c r="M33" s="125"/>
      <c r="N33" s="125"/>
      <c r="O33" s="125"/>
      <c r="P33" s="122">
        <f>データ!AH7</f>
        <v>111.2</v>
      </c>
      <c r="Q33" s="123"/>
      <c r="R33" s="123"/>
      <c r="S33" s="123"/>
      <c r="T33" s="123"/>
      <c r="U33" s="123"/>
      <c r="V33" s="123"/>
      <c r="W33" s="123"/>
      <c r="X33" s="123"/>
      <c r="Y33" s="123"/>
      <c r="Z33" s="123"/>
      <c r="AA33" s="123"/>
      <c r="AB33" s="123"/>
      <c r="AC33" s="123"/>
      <c r="AD33" s="124"/>
      <c r="AE33" s="122">
        <f>データ!AI7</f>
        <v>108.4</v>
      </c>
      <c r="AF33" s="123"/>
      <c r="AG33" s="123"/>
      <c r="AH33" s="123"/>
      <c r="AI33" s="123"/>
      <c r="AJ33" s="123"/>
      <c r="AK33" s="123"/>
      <c r="AL33" s="123"/>
      <c r="AM33" s="123"/>
      <c r="AN33" s="123"/>
      <c r="AO33" s="123"/>
      <c r="AP33" s="123"/>
      <c r="AQ33" s="123"/>
      <c r="AR33" s="123"/>
      <c r="AS33" s="124"/>
      <c r="AT33" s="122">
        <f>データ!AJ7</f>
        <v>104.1</v>
      </c>
      <c r="AU33" s="123"/>
      <c r="AV33" s="123"/>
      <c r="AW33" s="123"/>
      <c r="AX33" s="123"/>
      <c r="AY33" s="123"/>
      <c r="AZ33" s="123"/>
      <c r="BA33" s="123"/>
      <c r="BB33" s="123"/>
      <c r="BC33" s="123"/>
      <c r="BD33" s="123"/>
      <c r="BE33" s="123"/>
      <c r="BF33" s="123"/>
      <c r="BG33" s="123"/>
      <c r="BH33" s="124"/>
      <c r="BI33" s="122">
        <f>データ!AK7</f>
        <v>102.5</v>
      </c>
      <c r="BJ33" s="123"/>
      <c r="BK33" s="123"/>
      <c r="BL33" s="123"/>
      <c r="BM33" s="123"/>
      <c r="BN33" s="123"/>
      <c r="BO33" s="123"/>
      <c r="BP33" s="123"/>
      <c r="BQ33" s="123"/>
      <c r="BR33" s="123"/>
      <c r="BS33" s="123"/>
      <c r="BT33" s="123"/>
      <c r="BU33" s="123"/>
      <c r="BV33" s="123"/>
      <c r="BW33" s="124"/>
      <c r="BX33" s="122">
        <f>データ!AL7</f>
        <v>103.9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111.1</v>
      </c>
      <c r="DE33" s="123"/>
      <c r="DF33" s="123"/>
      <c r="DG33" s="123"/>
      <c r="DH33" s="123"/>
      <c r="DI33" s="123"/>
      <c r="DJ33" s="123"/>
      <c r="DK33" s="123"/>
      <c r="DL33" s="123"/>
      <c r="DM33" s="123"/>
      <c r="DN33" s="123"/>
      <c r="DO33" s="123"/>
      <c r="DP33" s="123"/>
      <c r="DQ33" s="123"/>
      <c r="DR33" s="124"/>
      <c r="DS33" s="122">
        <f>データ!AT7</f>
        <v>108.2</v>
      </c>
      <c r="DT33" s="123"/>
      <c r="DU33" s="123"/>
      <c r="DV33" s="123"/>
      <c r="DW33" s="123"/>
      <c r="DX33" s="123"/>
      <c r="DY33" s="123"/>
      <c r="DZ33" s="123"/>
      <c r="EA33" s="123"/>
      <c r="EB33" s="123"/>
      <c r="EC33" s="123"/>
      <c r="ED33" s="123"/>
      <c r="EE33" s="123"/>
      <c r="EF33" s="123"/>
      <c r="EG33" s="124"/>
      <c r="EH33" s="122">
        <f>データ!AU7</f>
        <v>99.4</v>
      </c>
      <c r="EI33" s="123"/>
      <c r="EJ33" s="123"/>
      <c r="EK33" s="123"/>
      <c r="EL33" s="123"/>
      <c r="EM33" s="123"/>
      <c r="EN33" s="123"/>
      <c r="EO33" s="123"/>
      <c r="EP33" s="123"/>
      <c r="EQ33" s="123"/>
      <c r="ER33" s="123"/>
      <c r="ES33" s="123"/>
      <c r="ET33" s="123"/>
      <c r="EU33" s="123"/>
      <c r="EV33" s="124"/>
      <c r="EW33" s="122">
        <f>データ!AV7</f>
        <v>98.6</v>
      </c>
      <c r="EX33" s="123"/>
      <c r="EY33" s="123"/>
      <c r="EZ33" s="123"/>
      <c r="FA33" s="123"/>
      <c r="FB33" s="123"/>
      <c r="FC33" s="123"/>
      <c r="FD33" s="123"/>
      <c r="FE33" s="123"/>
      <c r="FF33" s="123"/>
      <c r="FG33" s="123"/>
      <c r="FH33" s="123"/>
      <c r="FI33" s="123"/>
      <c r="FJ33" s="123"/>
      <c r="FK33" s="124"/>
      <c r="FL33" s="122">
        <f>データ!AW7</f>
        <v>101.3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7</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79.8</v>
      </c>
      <c r="KG33" s="123"/>
      <c r="KH33" s="123"/>
      <c r="KI33" s="123"/>
      <c r="KJ33" s="123"/>
      <c r="KK33" s="123"/>
      <c r="KL33" s="123"/>
      <c r="KM33" s="123"/>
      <c r="KN33" s="123"/>
      <c r="KO33" s="123"/>
      <c r="KP33" s="123"/>
      <c r="KQ33" s="123"/>
      <c r="KR33" s="123"/>
      <c r="KS33" s="123"/>
      <c r="KT33" s="124"/>
      <c r="KU33" s="122">
        <f>データ!BP7</f>
        <v>74.2</v>
      </c>
      <c r="KV33" s="123"/>
      <c r="KW33" s="123"/>
      <c r="KX33" s="123"/>
      <c r="KY33" s="123"/>
      <c r="KZ33" s="123"/>
      <c r="LA33" s="123"/>
      <c r="LB33" s="123"/>
      <c r="LC33" s="123"/>
      <c r="LD33" s="123"/>
      <c r="LE33" s="123"/>
      <c r="LF33" s="123"/>
      <c r="LG33" s="123"/>
      <c r="LH33" s="123"/>
      <c r="LI33" s="124"/>
      <c r="LJ33" s="122">
        <f>データ!BQ7</f>
        <v>74.7</v>
      </c>
      <c r="LK33" s="123"/>
      <c r="LL33" s="123"/>
      <c r="LM33" s="123"/>
      <c r="LN33" s="123"/>
      <c r="LO33" s="123"/>
      <c r="LP33" s="123"/>
      <c r="LQ33" s="123"/>
      <c r="LR33" s="123"/>
      <c r="LS33" s="123"/>
      <c r="LT33" s="123"/>
      <c r="LU33" s="123"/>
      <c r="LV33" s="123"/>
      <c r="LW33" s="123"/>
      <c r="LX33" s="124"/>
      <c r="LY33" s="122">
        <f>データ!BR7</f>
        <v>70.5</v>
      </c>
      <c r="LZ33" s="123"/>
      <c r="MA33" s="123"/>
      <c r="MB33" s="123"/>
      <c r="MC33" s="123"/>
      <c r="MD33" s="123"/>
      <c r="ME33" s="123"/>
      <c r="MF33" s="123"/>
      <c r="MG33" s="123"/>
      <c r="MH33" s="123"/>
      <c r="MI33" s="123"/>
      <c r="MJ33" s="123"/>
      <c r="MK33" s="123"/>
      <c r="ML33" s="123"/>
      <c r="MM33" s="124"/>
      <c r="MN33" s="122">
        <f>データ!BS7</f>
        <v>71.400000000000006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2">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2">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2">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2">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2">
      <c r="A55" s="2"/>
      <c r="B55" s="26"/>
      <c r="C55" s="6"/>
      <c r="D55" s="6"/>
      <c r="E55" s="6"/>
      <c r="F55" s="6"/>
      <c r="G55" s="125" t="s">
        <v>37</v>
      </c>
      <c r="H55" s="125"/>
      <c r="I55" s="125"/>
      <c r="J55" s="125"/>
      <c r="K55" s="125"/>
      <c r="L55" s="125"/>
      <c r="M55" s="125"/>
      <c r="N55" s="125"/>
      <c r="O55" s="125"/>
      <c r="P55" s="126">
        <f>データ!BZ7</f>
        <v>60155</v>
      </c>
      <c r="Q55" s="127"/>
      <c r="R55" s="127"/>
      <c r="S55" s="127"/>
      <c r="T55" s="127"/>
      <c r="U55" s="127"/>
      <c r="V55" s="127"/>
      <c r="W55" s="127"/>
      <c r="X55" s="127"/>
      <c r="Y55" s="127"/>
      <c r="Z55" s="127"/>
      <c r="AA55" s="127"/>
      <c r="AB55" s="127"/>
      <c r="AC55" s="127"/>
      <c r="AD55" s="128"/>
      <c r="AE55" s="126">
        <f>データ!CA7</f>
        <v>63924</v>
      </c>
      <c r="AF55" s="127"/>
      <c r="AG55" s="127"/>
      <c r="AH55" s="127"/>
      <c r="AI55" s="127"/>
      <c r="AJ55" s="127"/>
      <c r="AK55" s="127"/>
      <c r="AL55" s="127"/>
      <c r="AM55" s="127"/>
      <c r="AN55" s="127"/>
      <c r="AO55" s="127"/>
      <c r="AP55" s="127"/>
      <c r="AQ55" s="127"/>
      <c r="AR55" s="127"/>
      <c r="AS55" s="128"/>
      <c r="AT55" s="126">
        <f>データ!CB7</f>
        <v>66654</v>
      </c>
      <c r="AU55" s="127"/>
      <c r="AV55" s="127"/>
      <c r="AW55" s="127"/>
      <c r="AX55" s="127"/>
      <c r="AY55" s="127"/>
      <c r="AZ55" s="127"/>
      <c r="BA55" s="127"/>
      <c r="BB55" s="127"/>
      <c r="BC55" s="127"/>
      <c r="BD55" s="127"/>
      <c r="BE55" s="127"/>
      <c r="BF55" s="127"/>
      <c r="BG55" s="127"/>
      <c r="BH55" s="128"/>
      <c r="BI55" s="126">
        <f>データ!CC7</f>
        <v>69781</v>
      </c>
      <c r="BJ55" s="127"/>
      <c r="BK55" s="127"/>
      <c r="BL55" s="127"/>
      <c r="BM55" s="127"/>
      <c r="BN55" s="127"/>
      <c r="BO55" s="127"/>
      <c r="BP55" s="127"/>
      <c r="BQ55" s="127"/>
      <c r="BR55" s="127"/>
      <c r="BS55" s="127"/>
      <c r="BT55" s="127"/>
      <c r="BU55" s="127"/>
      <c r="BV55" s="127"/>
      <c r="BW55" s="128"/>
      <c r="BX55" s="126">
        <f>データ!CD7</f>
        <v>73446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18691</v>
      </c>
      <c r="DE55" s="127"/>
      <c r="DF55" s="127"/>
      <c r="DG55" s="127"/>
      <c r="DH55" s="127"/>
      <c r="DI55" s="127"/>
      <c r="DJ55" s="127"/>
      <c r="DK55" s="127"/>
      <c r="DL55" s="127"/>
      <c r="DM55" s="127"/>
      <c r="DN55" s="127"/>
      <c r="DO55" s="127"/>
      <c r="DP55" s="127"/>
      <c r="DQ55" s="127"/>
      <c r="DR55" s="128"/>
      <c r="DS55" s="126">
        <f>データ!CL7</f>
        <v>19004</v>
      </c>
      <c r="DT55" s="127"/>
      <c r="DU55" s="127"/>
      <c r="DV55" s="127"/>
      <c r="DW55" s="127"/>
      <c r="DX55" s="127"/>
      <c r="DY55" s="127"/>
      <c r="DZ55" s="127"/>
      <c r="EA55" s="127"/>
      <c r="EB55" s="127"/>
      <c r="EC55" s="127"/>
      <c r="ED55" s="127"/>
      <c r="EE55" s="127"/>
      <c r="EF55" s="127"/>
      <c r="EG55" s="128"/>
      <c r="EH55" s="126">
        <f>データ!CM7</f>
        <v>20325</v>
      </c>
      <c r="EI55" s="127"/>
      <c r="EJ55" s="127"/>
      <c r="EK55" s="127"/>
      <c r="EL55" s="127"/>
      <c r="EM55" s="127"/>
      <c r="EN55" s="127"/>
      <c r="EO55" s="127"/>
      <c r="EP55" s="127"/>
      <c r="EQ55" s="127"/>
      <c r="ER55" s="127"/>
      <c r="ES55" s="127"/>
      <c r="ET55" s="127"/>
      <c r="EU55" s="127"/>
      <c r="EV55" s="128"/>
      <c r="EW55" s="126">
        <f>データ!CN7</f>
        <v>23268</v>
      </c>
      <c r="EX55" s="127"/>
      <c r="EY55" s="127"/>
      <c r="EZ55" s="127"/>
      <c r="FA55" s="127"/>
      <c r="FB55" s="127"/>
      <c r="FC55" s="127"/>
      <c r="FD55" s="127"/>
      <c r="FE55" s="127"/>
      <c r="FF55" s="127"/>
      <c r="FG55" s="127"/>
      <c r="FH55" s="127"/>
      <c r="FI55" s="127"/>
      <c r="FJ55" s="127"/>
      <c r="FK55" s="128"/>
      <c r="FL55" s="126">
        <f>データ!CO7</f>
        <v>22995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44.8</v>
      </c>
      <c r="GS55" s="123"/>
      <c r="GT55" s="123"/>
      <c r="GU55" s="123"/>
      <c r="GV55" s="123"/>
      <c r="GW55" s="123"/>
      <c r="GX55" s="123"/>
      <c r="GY55" s="123"/>
      <c r="GZ55" s="123"/>
      <c r="HA55" s="123"/>
      <c r="HB55" s="123"/>
      <c r="HC55" s="123"/>
      <c r="HD55" s="123"/>
      <c r="HE55" s="123"/>
      <c r="HF55" s="124"/>
      <c r="HG55" s="122">
        <f>データ!CW7</f>
        <v>45.8</v>
      </c>
      <c r="HH55" s="123"/>
      <c r="HI55" s="123"/>
      <c r="HJ55" s="123"/>
      <c r="HK55" s="123"/>
      <c r="HL55" s="123"/>
      <c r="HM55" s="123"/>
      <c r="HN55" s="123"/>
      <c r="HO55" s="123"/>
      <c r="HP55" s="123"/>
      <c r="HQ55" s="123"/>
      <c r="HR55" s="123"/>
      <c r="HS55" s="123"/>
      <c r="HT55" s="123"/>
      <c r="HU55" s="124"/>
      <c r="HV55" s="122">
        <f>データ!CX7</f>
        <v>48.7</v>
      </c>
      <c r="HW55" s="123"/>
      <c r="HX55" s="123"/>
      <c r="HY55" s="123"/>
      <c r="HZ55" s="123"/>
      <c r="IA55" s="123"/>
      <c r="IB55" s="123"/>
      <c r="IC55" s="123"/>
      <c r="ID55" s="123"/>
      <c r="IE55" s="123"/>
      <c r="IF55" s="123"/>
      <c r="IG55" s="123"/>
      <c r="IH55" s="123"/>
      <c r="II55" s="123"/>
      <c r="IJ55" s="124"/>
      <c r="IK55" s="122">
        <f>データ!CY7</f>
        <v>48.7</v>
      </c>
      <c r="IL55" s="123"/>
      <c r="IM55" s="123"/>
      <c r="IN55" s="123"/>
      <c r="IO55" s="123"/>
      <c r="IP55" s="123"/>
      <c r="IQ55" s="123"/>
      <c r="IR55" s="123"/>
      <c r="IS55" s="123"/>
      <c r="IT55" s="123"/>
      <c r="IU55" s="123"/>
      <c r="IV55" s="123"/>
      <c r="IW55" s="123"/>
      <c r="IX55" s="123"/>
      <c r="IY55" s="124"/>
      <c r="IZ55" s="122">
        <f>データ!CZ7</f>
        <v>47.2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31.6</v>
      </c>
      <c r="KG55" s="123"/>
      <c r="KH55" s="123"/>
      <c r="KI55" s="123"/>
      <c r="KJ55" s="123"/>
      <c r="KK55" s="123"/>
      <c r="KL55" s="123"/>
      <c r="KM55" s="123"/>
      <c r="KN55" s="123"/>
      <c r="KO55" s="123"/>
      <c r="KP55" s="123"/>
      <c r="KQ55" s="123"/>
      <c r="KR55" s="123"/>
      <c r="KS55" s="123"/>
      <c r="KT55" s="124"/>
      <c r="KU55" s="122">
        <f>データ!DH7</f>
        <v>31.9</v>
      </c>
      <c r="KV55" s="123"/>
      <c r="KW55" s="123"/>
      <c r="KX55" s="123"/>
      <c r="KY55" s="123"/>
      <c r="KZ55" s="123"/>
      <c r="LA55" s="123"/>
      <c r="LB55" s="123"/>
      <c r="LC55" s="123"/>
      <c r="LD55" s="123"/>
      <c r="LE55" s="123"/>
      <c r="LF55" s="123"/>
      <c r="LG55" s="123"/>
      <c r="LH55" s="123"/>
      <c r="LI55" s="124"/>
      <c r="LJ55" s="122">
        <f>データ!DI7</f>
        <v>33.299999999999997</v>
      </c>
      <c r="LK55" s="123"/>
      <c r="LL55" s="123"/>
      <c r="LM55" s="123"/>
      <c r="LN55" s="123"/>
      <c r="LO55" s="123"/>
      <c r="LP55" s="123"/>
      <c r="LQ55" s="123"/>
      <c r="LR55" s="123"/>
      <c r="LS55" s="123"/>
      <c r="LT55" s="123"/>
      <c r="LU55" s="123"/>
      <c r="LV55" s="123"/>
      <c r="LW55" s="123"/>
      <c r="LX55" s="124"/>
      <c r="LY55" s="122">
        <f>データ!DJ7</f>
        <v>34.9</v>
      </c>
      <c r="LZ55" s="123"/>
      <c r="MA55" s="123"/>
      <c r="MB55" s="123"/>
      <c r="MC55" s="123"/>
      <c r="MD55" s="123"/>
      <c r="ME55" s="123"/>
      <c r="MF55" s="123"/>
      <c r="MG55" s="123"/>
      <c r="MH55" s="123"/>
      <c r="MI55" s="123"/>
      <c r="MJ55" s="123"/>
      <c r="MK55" s="123"/>
      <c r="ML55" s="123"/>
      <c r="MM55" s="124"/>
      <c r="MN55" s="122">
        <f>データ!DK7</f>
        <v>34.6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2">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2">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2">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1" t="s">
        <v>147</v>
      </c>
      <c r="NK68" s="108"/>
      <c r="NL68" s="108"/>
      <c r="NM68" s="108"/>
      <c r="NN68" s="108"/>
      <c r="NO68" s="108"/>
      <c r="NP68" s="108"/>
      <c r="NQ68" s="108"/>
      <c r="NR68" s="108"/>
      <c r="NS68" s="108"/>
      <c r="NT68" s="108"/>
      <c r="NU68" s="108"/>
      <c r="NV68" s="108"/>
      <c r="NW68" s="108"/>
      <c r="NX68" s="109"/>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2">
      <c r="A79" s="2"/>
      <c r="B79" s="26"/>
      <c r="C79" s="6"/>
      <c r="D79" s="6"/>
      <c r="E79" s="6"/>
      <c r="F79" s="6"/>
      <c r="G79" s="36"/>
      <c r="H79" s="36"/>
      <c r="I79" s="40"/>
      <c r="J79" s="134" t="s">
        <v>37</v>
      </c>
      <c r="K79" s="135"/>
      <c r="L79" s="135"/>
      <c r="M79" s="135"/>
      <c r="N79" s="135"/>
      <c r="O79" s="135"/>
      <c r="P79" s="135"/>
      <c r="Q79" s="135"/>
      <c r="R79" s="135"/>
      <c r="S79" s="135"/>
      <c r="T79" s="136"/>
      <c r="U79" s="137">
        <f>データ!DR7</f>
        <v>43.2</v>
      </c>
      <c r="V79" s="137"/>
      <c r="W79" s="137"/>
      <c r="X79" s="137"/>
      <c r="Y79" s="137"/>
      <c r="Z79" s="137"/>
      <c r="AA79" s="137"/>
      <c r="AB79" s="137"/>
      <c r="AC79" s="137"/>
      <c r="AD79" s="137"/>
      <c r="AE79" s="137"/>
      <c r="AF79" s="137"/>
      <c r="AG79" s="137"/>
      <c r="AH79" s="137"/>
      <c r="AI79" s="137"/>
      <c r="AJ79" s="137"/>
      <c r="AK79" s="137"/>
      <c r="AL79" s="137"/>
      <c r="AM79" s="137"/>
      <c r="AN79" s="137">
        <f>データ!DS7</f>
        <v>43.1</v>
      </c>
      <c r="AO79" s="137"/>
      <c r="AP79" s="137"/>
      <c r="AQ79" s="137"/>
      <c r="AR79" s="137"/>
      <c r="AS79" s="137"/>
      <c r="AT79" s="137"/>
      <c r="AU79" s="137"/>
      <c r="AV79" s="137"/>
      <c r="AW79" s="137"/>
      <c r="AX79" s="137"/>
      <c r="AY79" s="137"/>
      <c r="AZ79" s="137"/>
      <c r="BA79" s="137"/>
      <c r="BB79" s="137"/>
      <c r="BC79" s="137"/>
      <c r="BD79" s="137"/>
      <c r="BE79" s="137"/>
      <c r="BF79" s="137"/>
      <c r="BG79" s="137">
        <f>データ!DT7</f>
        <v>74.5</v>
      </c>
      <c r="BH79" s="137"/>
      <c r="BI79" s="137"/>
      <c r="BJ79" s="137"/>
      <c r="BK79" s="137"/>
      <c r="BL79" s="137"/>
      <c r="BM79" s="137"/>
      <c r="BN79" s="137"/>
      <c r="BO79" s="137"/>
      <c r="BP79" s="137"/>
      <c r="BQ79" s="137"/>
      <c r="BR79" s="137"/>
      <c r="BS79" s="137"/>
      <c r="BT79" s="137"/>
      <c r="BU79" s="137"/>
      <c r="BV79" s="137"/>
      <c r="BW79" s="137"/>
      <c r="BX79" s="137"/>
      <c r="BY79" s="137"/>
      <c r="BZ79" s="137">
        <f>データ!DU7</f>
        <v>77.599999999999994</v>
      </c>
      <c r="CA79" s="137"/>
      <c r="CB79" s="137"/>
      <c r="CC79" s="137"/>
      <c r="CD79" s="137"/>
      <c r="CE79" s="137"/>
      <c r="CF79" s="137"/>
      <c r="CG79" s="137"/>
      <c r="CH79" s="137"/>
      <c r="CI79" s="137"/>
      <c r="CJ79" s="137"/>
      <c r="CK79" s="137"/>
      <c r="CL79" s="137"/>
      <c r="CM79" s="137"/>
      <c r="CN79" s="137"/>
      <c r="CO79" s="137"/>
      <c r="CP79" s="137"/>
      <c r="CQ79" s="137"/>
      <c r="CR79" s="137"/>
      <c r="CS79" s="137">
        <f>データ!DV7</f>
        <v>80.3</v>
      </c>
      <c r="CT79" s="137"/>
      <c r="CU79" s="137"/>
      <c r="CV79" s="137"/>
      <c r="CW79" s="137"/>
      <c r="CX79" s="137"/>
      <c r="CY79" s="137"/>
      <c r="CZ79" s="137"/>
      <c r="DA79" s="137"/>
      <c r="DB79" s="137"/>
      <c r="DC79" s="137"/>
      <c r="DD79" s="137"/>
      <c r="DE79" s="137"/>
      <c r="DF79" s="137"/>
      <c r="DG79" s="137"/>
      <c r="DH79" s="137"/>
      <c r="DI79" s="137"/>
      <c r="DJ79" s="137"/>
      <c r="DK79" s="137"/>
      <c r="DL79" s="41"/>
      <c r="DM79" s="41"/>
      <c r="DN79" s="41"/>
      <c r="DO79" s="41"/>
      <c r="DP79" s="41"/>
      <c r="DQ79" s="41"/>
      <c r="DR79" s="41"/>
      <c r="DS79" s="41"/>
      <c r="DT79" s="41"/>
      <c r="DU79" s="41"/>
      <c r="DV79" s="41"/>
      <c r="DW79" s="41"/>
      <c r="DX79" s="41"/>
      <c r="DY79" s="41"/>
      <c r="DZ79" s="41"/>
      <c r="ED79" s="134" t="s">
        <v>37</v>
      </c>
      <c r="EE79" s="135"/>
      <c r="EF79" s="135"/>
      <c r="EG79" s="135"/>
      <c r="EH79" s="135"/>
      <c r="EI79" s="135"/>
      <c r="EJ79" s="135"/>
      <c r="EK79" s="135"/>
      <c r="EL79" s="135"/>
      <c r="EM79" s="135"/>
      <c r="EN79" s="136"/>
      <c r="EO79" s="137">
        <f>データ!EC7</f>
        <v>27.2</v>
      </c>
      <c r="EP79" s="137"/>
      <c r="EQ79" s="137"/>
      <c r="ER79" s="137"/>
      <c r="ES79" s="137"/>
      <c r="ET79" s="137"/>
      <c r="EU79" s="137"/>
      <c r="EV79" s="137"/>
      <c r="EW79" s="137"/>
      <c r="EX79" s="137"/>
      <c r="EY79" s="137"/>
      <c r="EZ79" s="137"/>
      <c r="FA79" s="137"/>
      <c r="FB79" s="137"/>
      <c r="FC79" s="137"/>
      <c r="FD79" s="137"/>
      <c r="FE79" s="137"/>
      <c r="FF79" s="137"/>
      <c r="FG79" s="137"/>
      <c r="FH79" s="137">
        <f>データ!ED7</f>
        <v>27.6</v>
      </c>
      <c r="FI79" s="137"/>
      <c r="FJ79" s="137"/>
      <c r="FK79" s="137"/>
      <c r="FL79" s="137"/>
      <c r="FM79" s="137"/>
      <c r="FN79" s="137"/>
      <c r="FO79" s="137"/>
      <c r="FP79" s="137"/>
      <c r="FQ79" s="137"/>
      <c r="FR79" s="137"/>
      <c r="FS79" s="137"/>
      <c r="FT79" s="137"/>
      <c r="FU79" s="137"/>
      <c r="FV79" s="137"/>
      <c r="FW79" s="137"/>
      <c r="FX79" s="137"/>
      <c r="FY79" s="137"/>
      <c r="FZ79" s="137"/>
      <c r="GA79" s="137">
        <f>データ!EE7</f>
        <v>60.8</v>
      </c>
      <c r="GB79" s="137"/>
      <c r="GC79" s="137"/>
      <c r="GD79" s="137"/>
      <c r="GE79" s="137"/>
      <c r="GF79" s="137"/>
      <c r="GG79" s="137"/>
      <c r="GH79" s="137"/>
      <c r="GI79" s="137"/>
      <c r="GJ79" s="137"/>
      <c r="GK79" s="137"/>
      <c r="GL79" s="137"/>
      <c r="GM79" s="137"/>
      <c r="GN79" s="137"/>
      <c r="GO79" s="137"/>
      <c r="GP79" s="137"/>
      <c r="GQ79" s="137"/>
      <c r="GR79" s="137"/>
      <c r="GS79" s="137"/>
      <c r="GT79" s="137">
        <f>データ!EF7</f>
        <v>67.2</v>
      </c>
      <c r="GU79" s="137"/>
      <c r="GV79" s="137"/>
      <c r="GW79" s="137"/>
      <c r="GX79" s="137"/>
      <c r="GY79" s="137"/>
      <c r="GZ79" s="137"/>
      <c r="HA79" s="137"/>
      <c r="HB79" s="137"/>
      <c r="HC79" s="137"/>
      <c r="HD79" s="137"/>
      <c r="HE79" s="137"/>
      <c r="HF79" s="137"/>
      <c r="HG79" s="137"/>
      <c r="HH79" s="137"/>
      <c r="HI79" s="137"/>
      <c r="HJ79" s="137"/>
      <c r="HK79" s="137"/>
      <c r="HL79" s="137"/>
      <c r="HM79" s="137">
        <f>データ!EG7</f>
        <v>72.3</v>
      </c>
      <c r="HN79" s="137"/>
      <c r="HO79" s="137"/>
      <c r="HP79" s="137"/>
      <c r="HQ79" s="137"/>
      <c r="HR79" s="137"/>
      <c r="HS79" s="137"/>
      <c r="HT79" s="137"/>
      <c r="HU79" s="137"/>
      <c r="HV79" s="137"/>
      <c r="HW79" s="137"/>
      <c r="HX79" s="137"/>
      <c r="HY79" s="137"/>
      <c r="HZ79" s="137"/>
      <c r="IA79" s="137"/>
      <c r="IB79" s="137"/>
      <c r="IC79" s="137"/>
      <c r="ID79" s="137"/>
      <c r="IE79" s="137"/>
      <c r="IF79" s="42"/>
      <c r="IG79" s="42"/>
      <c r="IH79" s="42"/>
      <c r="II79" s="42"/>
      <c r="IJ79" s="42"/>
      <c r="IK79" s="42"/>
      <c r="IL79" s="42"/>
      <c r="IM79" s="42"/>
      <c r="IN79" s="42"/>
      <c r="IO79" s="42"/>
      <c r="IP79" s="42"/>
      <c r="IQ79" s="42"/>
      <c r="IY79" s="134" t="s">
        <v>37</v>
      </c>
      <c r="IZ79" s="135"/>
      <c r="JA79" s="135"/>
      <c r="JB79" s="135"/>
      <c r="JC79" s="135"/>
      <c r="JD79" s="135"/>
      <c r="JE79" s="135"/>
      <c r="JF79" s="135"/>
      <c r="JG79" s="135"/>
      <c r="JH79" s="135"/>
      <c r="JI79" s="136"/>
      <c r="JJ79" s="132">
        <f>データ!EN7</f>
        <v>42550621</v>
      </c>
      <c r="JK79" s="132"/>
      <c r="JL79" s="132"/>
      <c r="JM79" s="132"/>
      <c r="JN79" s="132"/>
      <c r="JO79" s="132"/>
      <c r="JP79" s="132"/>
      <c r="JQ79" s="132"/>
      <c r="JR79" s="132"/>
      <c r="JS79" s="132"/>
      <c r="JT79" s="132"/>
      <c r="JU79" s="132"/>
      <c r="JV79" s="132"/>
      <c r="JW79" s="132"/>
      <c r="JX79" s="132"/>
      <c r="JY79" s="132"/>
      <c r="JZ79" s="132"/>
      <c r="KA79" s="132"/>
      <c r="KB79" s="132"/>
      <c r="KC79" s="132">
        <f>データ!EO7</f>
        <v>44315580</v>
      </c>
      <c r="KD79" s="132"/>
      <c r="KE79" s="132"/>
      <c r="KF79" s="132"/>
      <c r="KG79" s="132"/>
      <c r="KH79" s="132"/>
      <c r="KI79" s="132"/>
      <c r="KJ79" s="132"/>
      <c r="KK79" s="132"/>
      <c r="KL79" s="132"/>
      <c r="KM79" s="132"/>
      <c r="KN79" s="132"/>
      <c r="KO79" s="132"/>
      <c r="KP79" s="132"/>
      <c r="KQ79" s="132"/>
      <c r="KR79" s="132"/>
      <c r="KS79" s="132"/>
      <c r="KT79" s="132"/>
      <c r="KU79" s="132"/>
      <c r="KV79" s="132">
        <f>データ!EP7</f>
        <v>44986796</v>
      </c>
      <c r="KW79" s="132"/>
      <c r="KX79" s="132"/>
      <c r="KY79" s="132"/>
      <c r="KZ79" s="132"/>
      <c r="LA79" s="132"/>
      <c r="LB79" s="132"/>
      <c r="LC79" s="132"/>
      <c r="LD79" s="132"/>
      <c r="LE79" s="132"/>
      <c r="LF79" s="132"/>
      <c r="LG79" s="132"/>
      <c r="LH79" s="132"/>
      <c r="LI79" s="132"/>
      <c r="LJ79" s="132"/>
      <c r="LK79" s="132"/>
      <c r="LL79" s="132"/>
      <c r="LM79" s="132"/>
      <c r="LN79" s="132"/>
      <c r="LO79" s="132">
        <f>データ!EQ7</f>
        <v>45646758</v>
      </c>
      <c r="LP79" s="132"/>
      <c r="LQ79" s="132"/>
      <c r="LR79" s="132"/>
      <c r="LS79" s="132"/>
      <c r="LT79" s="132"/>
      <c r="LU79" s="132"/>
      <c r="LV79" s="132"/>
      <c r="LW79" s="132"/>
      <c r="LX79" s="132"/>
      <c r="LY79" s="132"/>
      <c r="LZ79" s="132"/>
      <c r="MA79" s="132"/>
      <c r="MB79" s="132"/>
      <c r="MC79" s="132"/>
      <c r="MD79" s="132"/>
      <c r="ME79" s="132"/>
      <c r="MF79" s="132"/>
      <c r="MG79" s="132"/>
      <c r="MH79" s="132">
        <f>データ!ER7</f>
        <v>46411092</v>
      </c>
      <c r="MI79" s="132"/>
      <c r="MJ79" s="132"/>
      <c r="MK79" s="132"/>
      <c r="ML79" s="132"/>
      <c r="MM79" s="132"/>
      <c r="MN79" s="132"/>
      <c r="MO79" s="132"/>
      <c r="MP79" s="132"/>
      <c r="MQ79" s="132"/>
      <c r="MR79" s="132"/>
      <c r="MS79" s="132"/>
      <c r="MT79" s="132"/>
      <c r="MU79" s="132"/>
      <c r="MV79" s="132"/>
      <c r="MW79" s="132"/>
      <c r="MX79" s="132"/>
      <c r="MY79" s="132"/>
      <c r="MZ79" s="132"/>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2">
      <c r="A80" s="2"/>
      <c r="B80" s="26"/>
      <c r="C80" s="6"/>
      <c r="D80" s="6"/>
      <c r="E80" s="6"/>
      <c r="F80" s="6"/>
      <c r="G80" s="6"/>
      <c r="H80" s="6"/>
      <c r="I80" s="40"/>
      <c r="J80" s="134" t="s">
        <v>38</v>
      </c>
      <c r="K80" s="135"/>
      <c r="L80" s="135"/>
      <c r="M80" s="135"/>
      <c r="N80" s="135"/>
      <c r="O80" s="135"/>
      <c r="P80" s="135"/>
      <c r="Q80" s="135"/>
      <c r="R80" s="135"/>
      <c r="S80" s="135"/>
      <c r="T80" s="136"/>
      <c r="U80" s="137">
        <f>データ!DW7</f>
        <v>46.4</v>
      </c>
      <c r="V80" s="137"/>
      <c r="W80" s="137"/>
      <c r="X80" s="137"/>
      <c r="Y80" s="137"/>
      <c r="Z80" s="137"/>
      <c r="AA80" s="137"/>
      <c r="AB80" s="137"/>
      <c r="AC80" s="137"/>
      <c r="AD80" s="137"/>
      <c r="AE80" s="137"/>
      <c r="AF80" s="137"/>
      <c r="AG80" s="137"/>
      <c r="AH80" s="137"/>
      <c r="AI80" s="137"/>
      <c r="AJ80" s="137"/>
      <c r="AK80" s="137"/>
      <c r="AL80" s="137"/>
      <c r="AM80" s="137"/>
      <c r="AN80" s="137">
        <f>データ!DX7</f>
        <v>45.9</v>
      </c>
      <c r="AO80" s="137"/>
      <c r="AP80" s="137"/>
      <c r="AQ80" s="137"/>
      <c r="AR80" s="137"/>
      <c r="AS80" s="137"/>
      <c r="AT80" s="137"/>
      <c r="AU80" s="137"/>
      <c r="AV80" s="137"/>
      <c r="AW80" s="137"/>
      <c r="AX80" s="137"/>
      <c r="AY80" s="137"/>
      <c r="AZ80" s="137"/>
      <c r="BA80" s="137"/>
      <c r="BB80" s="137"/>
      <c r="BC80" s="137"/>
      <c r="BD80" s="137"/>
      <c r="BE80" s="137"/>
      <c r="BF80" s="137"/>
      <c r="BG80" s="137">
        <f>データ!DY7</f>
        <v>50.7</v>
      </c>
      <c r="BH80" s="137"/>
      <c r="BI80" s="137"/>
      <c r="BJ80" s="137"/>
      <c r="BK80" s="137"/>
      <c r="BL80" s="137"/>
      <c r="BM80" s="137"/>
      <c r="BN80" s="137"/>
      <c r="BO80" s="137"/>
      <c r="BP80" s="137"/>
      <c r="BQ80" s="137"/>
      <c r="BR80" s="137"/>
      <c r="BS80" s="137"/>
      <c r="BT80" s="137"/>
      <c r="BU80" s="137"/>
      <c r="BV80" s="137"/>
      <c r="BW80" s="137"/>
      <c r="BX80" s="137"/>
      <c r="BY80" s="137"/>
      <c r="BZ80" s="137">
        <f>データ!DZ7</f>
        <v>51.3</v>
      </c>
      <c r="CA80" s="137"/>
      <c r="CB80" s="137"/>
      <c r="CC80" s="137"/>
      <c r="CD80" s="137"/>
      <c r="CE80" s="137"/>
      <c r="CF80" s="137"/>
      <c r="CG80" s="137"/>
      <c r="CH80" s="137"/>
      <c r="CI80" s="137"/>
      <c r="CJ80" s="137"/>
      <c r="CK80" s="137"/>
      <c r="CL80" s="137"/>
      <c r="CM80" s="137"/>
      <c r="CN80" s="137"/>
      <c r="CO80" s="137"/>
      <c r="CP80" s="137"/>
      <c r="CQ80" s="137"/>
      <c r="CR80" s="137"/>
      <c r="CS80" s="137">
        <f>データ!EA7</f>
        <v>51.2</v>
      </c>
      <c r="CT80" s="137"/>
      <c r="CU80" s="137"/>
      <c r="CV80" s="137"/>
      <c r="CW80" s="137"/>
      <c r="CX80" s="137"/>
      <c r="CY80" s="137"/>
      <c r="CZ80" s="137"/>
      <c r="DA80" s="137"/>
      <c r="DB80" s="137"/>
      <c r="DC80" s="137"/>
      <c r="DD80" s="137"/>
      <c r="DE80" s="137"/>
      <c r="DF80" s="137"/>
      <c r="DG80" s="137"/>
      <c r="DH80" s="137"/>
      <c r="DI80" s="137"/>
      <c r="DJ80" s="137"/>
      <c r="DK80" s="137"/>
      <c r="DL80" s="41"/>
      <c r="DM80" s="41"/>
      <c r="DN80" s="41"/>
      <c r="DO80" s="41"/>
      <c r="DP80" s="41"/>
      <c r="DQ80" s="41"/>
      <c r="DR80" s="41"/>
      <c r="DS80" s="41"/>
      <c r="DT80" s="41"/>
      <c r="DU80" s="41"/>
      <c r="DV80" s="41"/>
      <c r="DW80" s="41"/>
      <c r="DX80" s="41"/>
      <c r="DY80" s="41"/>
      <c r="DZ80" s="41"/>
      <c r="ED80" s="134" t="s">
        <v>38</v>
      </c>
      <c r="EE80" s="135"/>
      <c r="EF80" s="135"/>
      <c r="EG80" s="135"/>
      <c r="EH80" s="135"/>
      <c r="EI80" s="135"/>
      <c r="EJ80" s="135"/>
      <c r="EK80" s="135"/>
      <c r="EL80" s="135"/>
      <c r="EM80" s="135"/>
      <c r="EN80" s="136"/>
      <c r="EO80" s="137">
        <f>データ!EH7</f>
        <v>59.7</v>
      </c>
      <c r="EP80" s="137"/>
      <c r="EQ80" s="137"/>
      <c r="ER80" s="137"/>
      <c r="ES80" s="137"/>
      <c r="ET80" s="137"/>
      <c r="EU80" s="137"/>
      <c r="EV80" s="137"/>
      <c r="EW80" s="137"/>
      <c r="EX80" s="137"/>
      <c r="EY80" s="137"/>
      <c r="EZ80" s="137"/>
      <c r="FA80" s="137"/>
      <c r="FB80" s="137"/>
      <c r="FC80" s="137"/>
      <c r="FD80" s="137"/>
      <c r="FE80" s="137"/>
      <c r="FF80" s="137"/>
      <c r="FG80" s="137"/>
      <c r="FH80" s="137">
        <f>データ!EI7</f>
        <v>56.6</v>
      </c>
      <c r="FI80" s="137"/>
      <c r="FJ80" s="137"/>
      <c r="FK80" s="137"/>
      <c r="FL80" s="137"/>
      <c r="FM80" s="137"/>
      <c r="FN80" s="137"/>
      <c r="FO80" s="137"/>
      <c r="FP80" s="137"/>
      <c r="FQ80" s="137"/>
      <c r="FR80" s="137"/>
      <c r="FS80" s="137"/>
      <c r="FT80" s="137"/>
      <c r="FU80" s="137"/>
      <c r="FV80" s="137"/>
      <c r="FW80" s="137"/>
      <c r="FX80" s="137"/>
      <c r="FY80" s="137"/>
      <c r="FZ80" s="137"/>
      <c r="GA80" s="137">
        <f>データ!EJ7</f>
        <v>62.6</v>
      </c>
      <c r="GB80" s="137"/>
      <c r="GC80" s="137"/>
      <c r="GD80" s="137"/>
      <c r="GE80" s="137"/>
      <c r="GF80" s="137"/>
      <c r="GG80" s="137"/>
      <c r="GH80" s="137"/>
      <c r="GI80" s="137"/>
      <c r="GJ80" s="137"/>
      <c r="GK80" s="137"/>
      <c r="GL80" s="137"/>
      <c r="GM80" s="137"/>
      <c r="GN80" s="137"/>
      <c r="GO80" s="137"/>
      <c r="GP80" s="137"/>
      <c r="GQ80" s="137"/>
      <c r="GR80" s="137"/>
      <c r="GS80" s="137"/>
      <c r="GT80" s="137">
        <f>データ!EK7</f>
        <v>64.099999999999994</v>
      </c>
      <c r="GU80" s="137"/>
      <c r="GV80" s="137"/>
      <c r="GW80" s="137"/>
      <c r="GX80" s="137"/>
      <c r="GY80" s="137"/>
      <c r="GZ80" s="137"/>
      <c r="HA80" s="137"/>
      <c r="HB80" s="137"/>
      <c r="HC80" s="137"/>
      <c r="HD80" s="137"/>
      <c r="HE80" s="137"/>
      <c r="HF80" s="137"/>
      <c r="HG80" s="137"/>
      <c r="HH80" s="137"/>
      <c r="HI80" s="137"/>
      <c r="HJ80" s="137"/>
      <c r="HK80" s="137"/>
      <c r="HL80" s="137"/>
      <c r="HM80" s="137">
        <f>データ!EL7</f>
        <v>64.3</v>
      </c>
      <c r="HN80" s="137"/>
      <c r="HO80" s="137"/>
      <c r="HP80" s="137"/>
      <c r="HQ80" s="137"/>
      <c r="HR80" s="137"/>
      <c r="HS80" s="137"/>
      <c r="HT80" s="137"/>
      <c r="HU80" s="137"/>
      <c r="HV80" s="137"/>
      <c r="HW80" s="137"/>
      <c r="HX80" s="137"/>
      <c r="HY80" s="137"/>
      <c r="HZ80" s="137"/>
      <c r="IA80" s="137"/>
      <c r="IB80" s="137"/>
      <c r="IC80" s="137"/>
      <c r="ID80" s="137"/>
      <c r="IE80" s="137"/>
      <c r="IF80" s="42"/>
      <c r="IG80" s="42"/>
      <c r="IH80" s="42"/>
      <c r="II80" s="42"/>
      <c r="IJ80" s="42"/>
      <c r="IK80" s="42"/>
      <c r="IL80" s="42"/>
      <c r="IM80" s="42"/>
      <c r="IN80" s="42"/>
      <c r="IO80" s="42"/>
      <c r="IP80" s="42"/>
      <c r="IQ80" s="42"/>
      <c r="IY80" s="134" t="s">
        <v>38</v>
      </c>
      <c r="IZ80" s="135"/>
      <c r="JA80" s="135"/>
      <c r="JB80" s="135"/>
      <c r="JC80" s="135"/>
      <c r="JD80" s="135"/>
      <c r="JE80" s="135"/>
      <c r="JF80" s="135"/>
      <c r="JG80" s="135"/>
      <c r="JH80" s="135"/>
      <c r="JI80" s="136"/>
      <c r="JJ80" s="132">
        <f>データ!ES7</f>
        <v>48095074</v>
      </c>
      <c r="JK80" s="132"/>
      <c r="JL80" s="132"/>
      <c r="JM80" s="132"/>
      <c r="JN80" s="132"/>
      <c r="JO80" s="132"/>
      <c r="JP80" s="132"/>
      <c r="JQ80" s="132"/>
      <c r="JR80" s="132"/>
      <c r="JS80" s="132"/>
      <c r="JT80" s="132"/>
      <c r="JU80" s="132"/>
      <c r="JV80" s="132"/>
      <c r="JW80" s="132"/>
      <c r="JX80" s="132"/>
      <c r="JY80" s="132"/>
      <c r="JZ80" s="132"/>
      <c r="KA80" s="132"/>
      <c r="KB80" s="132"/>
      <c r="KC80" s="132">
        <f>データ!ET7</f>
        <v>50135188</v>
      </c>
      <c r="KD80" s="132"/>
      <c r="KE80" s="132"/>
      <c r="KF80" s="132"/>
      <c r="KG80" s="132"/>
      <c r="KH80" s="132"/>
      <c r="KI80" s="132"/>
      <c r="KJ80" s="132"/>
      <c r="KK80" s="132"/>
      <c r="KL80" s="132"/>
      <c r="KM80" s="132"/>
      <c r="KN80" s="132"/>
      <c r="KO80" s="132"/>
      <c r="KP80" s="132"/>
      <c r="KQ80" s="132"/>
      <c r="KR80" s="132"/>
      <c r="KS80" s="132"/>
      <c r="KT80" s="132"/>
      <c r="KU80" s="132"/>
      <c r="KV80" s="132">
        <f>データ!EU7</f>
        <v>50543381</v>
      </c>
      <c r="KW80" s="132"/>
      <c r="KX80" s="132"/>
      <c r="KY80" s="132"/>
      <c r="KZ80" s="132"/>
      <c r="LA80" s="132"/>
      <c r="LB80" s="132"/>
      <c r="LC80" s="132"/>
      <c r="LD80" s="132"/>
      <c r="LE80" s="132"/>
      <c r="LF80" s="132"/>
      <c r="LG80" s="132"/>
      <c r="LH80" s="132"/>
      <c r="LI80" s="132"/>
      <c r="LJ80" s="132"/>
      <c r="LK80" s="132"/>
      <c r="LL80" s="132"/>
      <c r="LM80" s="132"/>
      <c r="LN80" s="132"/>
      <c r="LO80" s="132">
        <f>データ!EV7</f>
        <v>51238617</v>
      </c>
      <c r="LP80" s="132"/>
      <c r="LQ80" s="132"/>
      <c r="LR80" s="132"/>
      <c r="LS80" s="132"/>
      <c r="LT80" s="132"/>
      <c r="LU80" s="132"/>
      <c r="LV80" s="132"/>
      <c r="LW80" s="132"/>
      <c r="LX80" s="132"/>
      <c r="LY80" s="132"/>
      <c r="LZ80" s="132"/>
      <c r="MA80" s="132"/>
      <c r="MB80" s="132"/>
      <c r="MC80" s="132"/>
      <c r="MD80" s="132"/>
      <c r="ME80" s="132"/>
      <c r="MF80" s="132"/>
      <c r="MG80" s="132"/>
      <c r="MH80" s="132">
        <f>データ!EW7</f>
        <v>51669762</v>
      </c>
      <c r="MI80" s="132"/>
      <c r="MJ80" s="132"/>
      <c r="MK80" s="132"/>
      <c r="ML80" s="132"/>
      <c r="MM80" s="132"/>
      <c r="MN80" s="132"/>
      <c r="MO80" s="132"/>
      <c r="MP80" s="132"/>
      <c r="MQ80" s="132"/>
      <c r="MR80" s="132"/>
      <c r="MS80" s="132"/>
      <c r="MT80" s="132"/>
      <c r="MU80" s="132"/>
      <c r="MV80" s="132"/>
      <c r="MW80" s="132"/>
      <c r="MX80" s="132"/>
      <c r="MY80" s="132"/>
      <c r="MZ80" s="132"/>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2">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3" t="s">
        <v>51</v>
      </c>
      <c r="EA82" s="133"/>
      <c r="EB82" s="133"/>
      <c r="EC82" s="133"/>
      <c r="ED82" s="133"/>
      <c r="EE82" s="133"/>
      <c r="EF82" s="133"/>
      <c r="EG82" s="133"/>
      <c r="EH82" s="133"/>
      <c r="EI82" s="133"/>
      <c r="EJ82" s="133"/>
      <c r="EK82" s="133"/>
      <c r="EL82" s="133"/>
      <c r="EM82" s="133"/>
      <c r="EN82" s="133"/>
      <c r="EO82" s="133"/>
      <c r="EP82" s="133"/>
      <c r="EQ82" s="133"/>
      <c r="ER82" s="133"/>
      <c r="ES82" s="133"/>
      <c r="ET82" s="133"/>
      <c r="EU82" s="133"/>
      <c r="EV82" s="133"/>
      <c r="EW82" s="133"/>
      <c r="EX82" s="133"/>
      <c r="EY82" s="133"/>
      <c r="EZ82" s="133"/>
      <c r="FA82" s="133"/>
      <c r="FB82" s="133"/>
      <c r="FC82" s="133"/>
      <c r="FD82" s="133"/>
      <c r="FE82" s="133"/>
      <c r="FF82" s="133"/>
      <c r="FG82" s="133"/>
      <c r="FH82" s="133"/>
      <c r="FI82" s="133"/>
      <c r="FJ82" s="133"/>
      <c r="FK82" s="133"/>
      <c r="FL82" s="133"/>
      <c r="FM82" s="133"/>
      <c r="FN82" s="133"/>
      <c r="FO82" s="133"/>
      <c r="FP82" s="133"/>
      <c r="FQ82" s="133"/>
      <c r="FR82" s="133"/>
      <c r="FS82" s="133"/>
      <c r="FT82" s="133"/>
      <c r="FU82" s="133"/>
      <c r="FV82" s="133"/>
      <c r="FW82" s="133"/>
      <c r="FX82" s="133"/>
      <c r="FY82" s="133"/>
      <c r="FZ82" s="133"/>
      <c r="GA82" s="133"/>
      <c r="GB82" s="133"/>
      <c r="GC82" s="133"/>
      <c r="GD82" s="133"/>
      <c r="GE82" s="133"/>
      <c r="GF82" s="133"/>
      <c r="GG82" s="133"/>
      <c r="GH82" s="133"/>
      <c r="GI82" s="133"/>
      <c r="GJ82" s="133"/>
      <c r="GK82" s="133"/>
      <c r="GL82" s="133"/>
      <c r="GM82" s="133"/>
      <c r="GN82" s="133"/>
      <c r="GO82" s="133"/>
      <c r="GP82" s="133"/>
      <c r="GQ82" s="133"/>
      <c r="GR82" s="133"/>
      <c r="GS82" s="133"/>
      <c r="GT82" s="133"/>
      <c r="GU82" s="133"/>
      <c r="GV82" s="133"/>
      <c r="GW82" s="133"/>
      <c r="GX82" s="133"/>
      <c r="GY82" s="133"/>
      <c r="GZ82" s="133"/>
      <c r="HA82" s="133"/>
      <c r="HB82" s="133"/>
      <c r="HC82" s="133"/>
      <c r="HD82" s="133"/>
      <c r="HE82" s="133"/>
      <c r="HF82" s="133"/>
      <c r="HG82" s="133"/>
      <c r="HH82" s="133"/>
      <c r="HI82" s="133"/>
      <c r="HJ82" s="133"/>
      <c r="HK82" s="133"/>
      <c r="HL82" s="133"/>
      <c r="HM82" s="133"/>
      <c r="HN82" s="133"/>
      <c r="HO82" s="133"/>
      <c r="HP82" s="133"/>
      <c r="HQ82" s="133"/>
      <c r="HR82" s="133"/>
      <c r="HS82" s="133"/>
      <c r="HT82" s="133"/>
      <c r="HU82" s="133"/>
      <c r="HV82" s="133"/>
      <c r="HW82" s="133"/>
      <c r="HX82" s="133"/>
      <c r="HY82" s="133"/>
      <c r="HZ82" s="133"/>
      <c r="IA82" s="133"/>
      <c r="IB82" s="133"/>
      <c r="IC82" s="133"/>
      <c r="ID82" s="133"/>
      <c r="IE82" s="133"/>
      <c r="IF82" s="133"/>
      <c r="IG82" s="133"/>
      <c r="IH82" s="133"/>
      <c r="II82" s="133"/>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2">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3"/>
      <c r="EA83" s="133"/>
      <c r="EB83" s="133"/>
      <c r="EC83" s="133"/>
      <c r="ED83" s="133"/>
      <c r="EE83" s="133"/>
      <c r="EF83" s="133"/>
      <c r="EG83" s="133"/>
      <c r="EH83" s="133"/>
      <c r="EI83" s="133"/>
      <c r="EJ83" s="133"/>
      <c r="EK83" s="133"/>
      <c r="EL83" s="133"/>
      <c r="EM83" s="133"/>
      <c r="EN83" s="133"/>
      <c r="EO83" s="133"/>
      <c r="EP83" s="133"/>
      <c r="EQ83" s="133"/>
      <c r="ER83" s="133"/>
      <c r="ES83" s="133"/>
      <c r="ET83" s="133"/>
      <c r="EU83" s="133"/>
      <c r="EV83" s="133"/>
      <c r="EW83" s="133"/>
      <c r="EX83" s="133"/>
      <c r="EY83" s="133"/>
      <c r="EZ83" s="133"/>
      <c r="FA83" s="133"/>
      <c r="FB83" s="133"/>
      <c r="FC83" s="133"/>
      <c r="FD83" s="133"/>
      <c r="FE83" s="133"/>
      <c r="FF83" s="133"/>
      <c r="FG83" s="133"/>
      <c r="FH83" s="133"/>
      <c r="FI83" s="133"/>
      <c r="FJ83" s="133"/>
      <c r="FK83" s="133"/>
      <c r="FL83" s="133"/>
      <c r="FM83" s="133"/>
      <c r="FN83" s="133"/>
      <c r="FO83" s="133"/>
      <c r="FP83" s="133"/>
      <c r="FQ83" s="133"/>
      <c r="FR83" s="133"/>
      <c r="FS83" s="133"/>
      <c r="FT83" s="133"/>
      <c r="FU83" s="133"/>
      <c r="FV83" s="133"/>
      <c r="FW83" s="133"/>
      <c r="FX83" s="133"/>
      <c r="FY83" s="133"/>
      <c r="FZ83" s="133"/>
      <c r="GA83" s="133"/>
      <c r="GB83" s="133"/>
      <c r="GC83" s="133"/>
      <c r="GD83" s="133"/>
      <c r="GE83" s="133"/>
      <c r="GF83" s="133"/>
      <c r="GG83" s="133"/>
      <c r="GH83" s="133"/>
      <c r="GI83" s="133"/>
      <c r="GJ83" s="133"/>
      <c r="GK83" s="133"/>
      <c r="GL83" s="133"/>
      <c r="GM83" s="133"/>
      <c r="GN83" s="133"/>
      <c r="GO83" s="133"/>
      <c r="GP83" s="133"/>
      <c r="GQ83" s="133"/>
      <c r="GR83" s="133"/>
      <c r="GS83" s="133"/>
      <c r="GT83" s="133"/>
      <c r="GU83" s="133"/>
      <c r="GV83" s="133"/>
      <c r="GW83" s="133"/>
      <c r="GX83" s="133"/>
      <c r="GY83" s="133"/>
      <c r="GZ83" s="133"/>
      <c r="HA83" s="133"/>
      <c r="HB83" s="133"/>
      <c r="HC83" s="133"/>
      <c r="HD83" s="133"/>
      <c r="HE83" s="133"/>
      <c r="HF83" s="133"/>
      <c r="HG83" s="133"/>
      <c r="HH83" s="133"/>
      <c r="HI83" s="133"/>
      <c r="HJ83" s="133"/>
      <c r="HK83" s="133"/>
      <c r="HL83" s="133"/>
      <c r="HM83" s="133"/>
      <c r="HN83" s="133"/>
      <c r="HO83" s="133"/>
      <c r="HP83" s="133"/>
      <c r="HQ83" s="133"/>
      <c r="HR83" s="133"/>
      <c r="HS83" s="133"/>
      <c r="HT83" s="133"/>
      <c r="HU83" s="133"/>
      <c r="HV83" s="133"/>
      <c r="HW83" s="133"/>
      <c r="HX83" s="133"/>
      <c r="HY83" s="133"/>
      <c r="HZ83" s="133"/>
      <c r="IA83" s="133"/>
      <c r="IB83" s="133"/>
      <c r="IC83" s="133"/>
      <c r="ID83" s="133"/>
      <c r="IE83" s="133"/>
      <c r="IF83" s="133"/>
      <c r="IG83" s="133"/>
      <c r="IH83" s="133"/>
      <c r="II83" s="133"/>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75</v>
      </c>
      <c r="AI4" s="144"/>
      <c r="AJ4" s="144"/>
      <c r="AK4" s="144"/>
      <c r="AL4" s="144"/>
      <c r="AM4" s="144"/>
      <c r="AN4" s="144"/>
      <c r="AO4" s="144"/>
      <c r="AP4" s="144"/>
      <c r="AQ4" s="144"/>
      <c r="AR4" s="145"/>
      <c r="AS4" s="139" t="s">
        <v>76</v>
      </c>
      <c r="AT4" s="138"/>
      <c r="AU4" s="138"/>
      <c r="AV4" s="138"/>
      <c r="AW4" s="138"/>
      <c r="AX4" s="138"/>
      <c r="AY4" s="138"/>
      <c r="AZ4" s="138"/>
      <c r="BA4" s="138"/>
      <c r="BB4" s="138"/>
      <c r="BC4" s="138"/>
      <c r="BD4" s="139" t="s">
        <v>77</v>
      </c>
      <c r="BE4" s="138"/>
      <c r="BF4" s="138"/>
      <c r="BG4" s="138"/>
      <c r="BH4" s="138"/>
      <c r="BI4" s="138"/>
      <c r="BJ4" s="138"/>
      <c r="BK4" s="138"/>
      <c r="BL4" s="138"/>
      <c r="BM4" s="138"/>
      <c r="BN4" s="138"/>
      <c r="BO4" s="143" t="s">
        <v>78</v>
      </c>
      <c r="BP4" s="144"/>
      <c r="BQ4" s="144"/>
      <c r="BR4" s="144"/>
      <c r="BS4" s="144"/>
      <c r="BT4" s="144"/>
      <c r="BU4" s="144"/>
      <c r="BV4" s="144"/>
      <c r="BW4" s="144"/>
      <c r="BX4" s="144"/>
      <c r="BY4" s="145"/>
      <c r="BZ4" s="138" t="s">
        <v>79</v>
      </c>
      <c r="CA4" s="138"/>
      <c r="CB4" s="138"/>
      <c r="CC4" s="138"/>
      <c r="CD4" s="138"/>
      <c r="CE4" s="138"/>
      <c r="CF4" s="138"/>
      <c r="CG4" s="138"/>
      <c r="CH4" s="138"/>
      <c r="CI4" s="138"/>
      <c r="CJ4" s="138"/>
      <c r="CK4" s="139"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43" t="s">
        <v>83</v>
      </c>
      <c r="DS4" s="144"/>
      <c r="DT4" s="144"/>
      <c r="DU4" s="144"/>
      <c r="DV4" s="144"/>
      <c r="DW4" s="144"/>
      <c r="DX4" s="144"/>
      <c r="DY4" s="144"/>
      <c r="DZ4" s="144"/>
      <c r="EA4" s="144"/>
      <c r="EB4" s="145"/>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170003</v>
      </c>
      <c r="D6" s="63">
        <f t="shared" si="2"/>
        <v>46</v>
      </c>
      <c r="E6" s="63">
        <f t="shared" si="2"/>
        <v>6</v>
      </c>
      <c r="F6" s="63">
        <f t="shared" si="2"/>
        <v>0</v>
      </c>
      <c r="G6" s="63">
        <f t="shared" si="2"/>
        <v>1</v>
      </c>
      <c r="H6" s="140" t="str">
        <f>IF(H8&lt;&gt;I8,H8,"")&amp;IF(I8&lt;&gt;J8,I8,"")&amp;"　"&amp;J8</f>
        <v>石川県　中央病院</v>
      </c>
      <c r="I6" s="141"/>
      <c r="J6" s="142"/>
      <c r="K6" s="63" t="str">
        <f t="shared" si="2"/>
        <v>当然財務</v>
      </c>
      <c r="L6" s="63" t="str">
        <f t="shared" si="2"/>
        <v>病院事業</v>
      </c>
      <c r="M6" s="63" t="str">
        <f t="shared" si="2"/>
        <v>一般病院</v>
      </c>
      <c r="N6" s="63" t="str">
        <f>N8</f>
        <v>500床以上</v>
      </c>
      <c r="O6" s="63"/>
      <c r="P6" s="63" t="str">
        <f>P8</f>
        <v>直営</v>
      </c>
      <c r="Q6" s="64">
        <f t="shared" ref="Q6:AG6" si="3">Q8</f>
        <v>23</v>
      </c>
      <c r="R6" s="63" t="str">
        <f t="shared" si="3"/>
        <v>対象</v>
      </c>
      <c r="S6" s="63" t="str">
        <f t="shared" si="3"/>
        <v>ド 透 I 未 訓 ガ</v>
      </c>
      <c r="T6" s="63" t="str">
        <f t="shared" si="3"/>
        <v>救 臨 が へ 災 地</v>
      </c>
      <c r="U6" s="64">
        <f>U8</f>
        <v>1153627</v>
      </c>
      <c r="V6" s="64">
        <f>V8</f>
        <v>50835</v>
      </c>
      <c r="W6" s="63" t="str">
        <f>W8</f>
        <v>非該当</v>
      </c>
      <c r="X6" s="63" t="str">
        <f t="shared" si="3"/>
        <v>７：１</v>
      </c>
      <c r="Y6" s="64">
        <f t="shared" si="3"/>
        <v>662</v>
      </c>
      <c r="Z6" s="64" t="str">
        <f t="shared" si="3"/>
        <v>-</v>
      </c>
      <c r="AA6" s="64" t="str">
        <f t="shared" si="3"/>
        <v>-</v>
      </c>
      <c r="AB6" s="64" t="str">
        <f t="shared" si="3"/>
        <v>-</v>
      </c>
      <c r="AC6" s="64" t="str">
        <f t="shared" si="3"/>
        <v>-</v>
      </c>
      <c r="AD6" s="64">
        <f t="shared" si="3"/>
        <v>662</v>
      </c>
      <c r="AE6" s="64">
        <f t="shared" si="3"/>
        <v>570</v>
      </c>
      <c r="AF6" s="64" t="str">
        <f t="shared" si="3"/>
        <v>-</v>
      </c>
      <c r="AG6" s="64">
        <f t="shared" si="3"/>
        <v>570</v>
      </c>
      <c r="AH6" s="65">
        <f>IF(AH8="-",NA(),AH8)</f>
        <v>111.2</v>
      </c>
      <c r="AI6" s="65">
        <f t="shared" ref="AI6:AQ6" si="4">IF(AI8="-",NA(),AI8)</f>
        <v>108.4</v>
      </c>
      <c r="AJ6" s="65">
        <f t="shared" si="4"/>
        <v>104.1</v>
      </c>
      <c r="AK6" s="65">
        <f t="shared" si="4"/>
        <v>102.5</v>
      </c>
      <c r="AL6" s="65">
        <f t="shared" si="4"/>
        <v>103.9</v>
      </c>
      <c r="AM6" s="65">
        <f t="shared" si="4"/>
        <v>103</v>
      </c>
      <c r="AN6" s="65">
        <f t="shared" si="4"/>
        <v>101.7</v>
      </c>
      <c r="AO6" s="65">
        <f t="shared" si="4"/>
        <v>101.1</v>
      </c>
      <c r="AP6" s="65">
        <f t="shared" si="4"/>
        <v>100.3</v>
      </c>
      <c r="AQ6" s="65">
        <f t="shared" si="4"/>
        <v>99.8</v>
      </c>
      <c r="AR6" s="65" t="str">
        <f>IF(AR8="-","【-】","【"&amp;SUBSTITUTE(TEXT(AR8,"#,##0.0"),"-","△")&amp;"】")</f>
        <v>【98.4】</v>
      </c>
      <c r="AS6" s="65">
        <f>IF(AS8="-",NA(),AS8)</f>
        <v>111.1</v>
      </c>
      <c r="AT6" s="65">
        <f t="shared" ref="AT6:BB6" si="5">IF(AT8="-",NA(),AT8)</f>
        <v>108.2</v>
      </c>
      <c r="AU6" s="65">
        <f t="shared" si="5"/>
        <v>99.4</v>
      </c>
      <c r="AV6" s="65">
        <f t="shared" si="5"/>
        <v>98.6</v>
      </c>
      <c r="AW6" s="65">
        <f t="shared" si="5"/>
        <v>101.3</v>
      </c>
      <c r="AX6" s="65">
        <f t="shared" si="5"/>
        <v>97.2</v>
      </c>
      <c r="AY6" s="65">
        <f t="shared" si="5"/>
        <v>96</v>
      </c>
      <c r="AZ6" s="65">
        <f t="shared" si="5"/>
        <v>94.6</v>
      </c>
      <c r="BA6" s="65">
        <f t="shared" si="5"/>
        <v>94.4</v>
      </c>
      <c r="BB6" s="65">
        <f t="shared" si="5"/>
        <v>93.6</v>
      </c>
      <c r="BC6" s="65" t="str">
        <f>IF(BC8="-","【-】","【"&amp;SUBSTITUTE(TEXT(BC8,"#,##0.0"),"-","△")&amp;"】")</f>
        <v>【89.5】</v>
      </c>
      <c r="BD6" s="65">
        <f>IF(BD8="-",NA(),BD8)</f>
        <v>7</v>
      </c>
      <c r="BE6" s="65" t="str">
        <f t="shared" ref="BE6:BM6" si="6">IF(BE8="-",NA(),BE8)</f>
        <v>該当数値なし</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79.8</v>
      </c>
      <c r="BP6" s="65">
        <f t="shared" ref="BP6:BX6" si="7">IF(BP8="-",NA(),BP8)</f>
        <v>74.2</v>
      </c>
      <c r="BQ6" s="65">
        <f t="shared" si="7"/>
        <v>74.7</v>
      </c>
      <c r="BR6" s="65">
        <f t="shared" si="7"/>
        <v>70.5</v>
      </c>
      <c r="BS6" s="65">
        <f t="shared" si="7"/>
        <v>71.400000000000006</v>
      </c>
      <c r="BT6" s="65">
        <f t="shared" si="7"/>
        <v>81.2</v>
      </c>
      <c r="BU6" s="65">
        <f t="shared" si="7"/>
        <v>80.3</v>
      </c>
      <c r="BV6" s="65">
        <f t="shared" si="7"/>
        <v>80.7</v>
      </c>
      <c r="BW6" s="65">
        <f t="shared" si="7"/>
        <v>80.7</v>
      </c>
      <c r="BX6" s="65">
        <f t="shared" si="7"/>
        <v>79.5</v>
      </c>
      <c r="BY6" s="65" t="str">
        <f>IF(BY8="-","【-】","【"&amp;SUBSTITUTE(TEXT(BY8,"#,##0.0"),"-","△")&amp;"】")</f>
        <v>【74.2】</v>
      </c>
      <c r="BZ6" s="66">
        <f>IF(BZ8="-",NA(),BZ8)</f>
        <v>60155</v>
      </c>
      <c r="CA6" s="66">
        <f t="shared" ref="CA6:CI6" si="8">IF(CA8="-",NA(),CA8)</f>
        <v>63924</v>
      </c>
      <c r="CB6" s="66">
        <f t="shared" si="8"/>
        <v>66654</v>
      </c>
      <c r="CC6" s="66">
        <f t="shared" si="8"/>
        <v>69781</v>
      </c>
      <c r="CD6" s="66">
        <f t="shared" si="8"/>
        <v>73446</v>
      </c>
      <c r="CE6" s="66">
        <f t="shared" si="8"/>
        <v>56653</v>
      </c>
      <c r="CF6" s="66">
        <f t="shared" si="8"/>
        <v>59159</v>
      </c>
      <c r="CG6" s="66">
        <f t="shared" si="8"/>
        <v>60787</v>
      </c>
      <c r="CH6" s="66">
        <f t="shared" si="8"/>
        <v>62913</v>
      </c>
      <c r="CI6" s="66">
        <f t="shared" si="8"/>
        <v>64765</v>
      </c>
      <c r="CJ6" s="65" t="str">
        <f>IF(CJ8="-","【-】","【"&amp;SUBSTITUTE(TEXT(CJ8,"#,##0"),"-","△")&amp;"】")</f>
        <v>【49,667】</v>
      </c>
      <c r="CK6" s="66">
        <f>IF(CK8="-",NA(),CK8)</f>
        <v>18691</v>
      </c>
      <c r="CL6" s="66">
        <f t="shared" ref="CL6:CT6" si="9">IF(CL8="-",NA(),CL8)</f>
        <v>19004</v>
      </c>
      <c r="CM6" s="66">
        <f t="shared" si="9"/>
        <v>20325</v>
      </c>
      <c r="CN6" s="66">
        <f t="shared" si="9"/>
        <v>23268</v>
      </c>
      <c r="CO6" s="66">
        <f t="shared" si="9"/>
        <v>22995</v>
      </c>
      <c r="CP6" s="66">
        <f t="shared" si="9"/>
        <v>14082</v>
      </c>
      <c r="CQ6" s="66">
        <f t="shared" si="9"/>
        <v>14865</v>
      </c>
      <c r="CR6" s="66">
        <f t="shared" si="9"/>
        <v>15610</v>
      </c>
      <c r="CS6" s="66">
        <f t="shared" si="9"/>
        <v>16993</v>
      </c>
      <c r="CT6" s="66">
        <f t="shared" si="9"/>
        <v>17680</v>
      </c>
      <c r="CU6" s="65" t="str">
        <f>IF(CU8="-","【-】","【"&amp;SUBSTITUTE(TEXT(CU8,"#,##0"),"-","△")&amp;"】")</f>
        <v>【13,758】</v>
      </c>
      <c r="CV6" s="65">
        <f>IF(CV8="-",NA(),CV8)</f>
        <v>44.8</v>
      </c>
      <c r="CW6" s="65">
        <f t="shared" ref="CW6:DE6" si="10">IF(CW8="-",NA(),CW8)</f>
        <v>45.8</v>
      </c>
      <c r="CX6" s="65">
        <f t="shared" si="10"/>
        <v>48.7</v>
      </c>
      <c r="CY6" s="65">
        <f t="shared" si="10"/>
        <v>48.7</v>
      </c>
      <c r="CZ6" s="65">
        <f t="shared" si="10"/>
        <v>47.2</v>
      </c>
      <c r="DA6" s="65">
        <f t="shared" si="10"/>
        <v>48</v>
      </c>
      <c r="DB6" s="65">
        <f t="shared" si="10"/>
        <v>47.8</v>
      </c>
      <c r="DC6" s="65">
        <f t="shared" si="10"/>
        <v>48.7</v>
      </c>
      <c r="DD6" s="65">
        <f t="shared" si="10"/>
        <v>48.5</v>
      </c>
      <c r="DE6" s="65">
        <f t="shared" si="10"/>
        <v>49.2</v>
      </c>
      <c r="DF6" s="65" t="str">
        <f>IF(DF8="-","【-】","【"&amp;SUBSTITUTE(TEXT(DF8,"#,##0.0"),"-","△")&amp;"】")</f>
        <v>【55.2】</v>
      </c>
      <c r="DG6" s="65">
        <f>IF(DG8="-",NA(),DG8)</f>
        <v>31.6</v>
      </c>
      <c r="DH6" s="65">
        <f t="shared" ref="DH6:DP6" si="11">IF(DH8="-",NA(),DH8)</f>
        <v>31.9</v>
      </c>
      <c r="DI6" s="65">
        <f t="shared" si="11"/>
        <v>33.299999999999997</v>
      </c>
      <c r="DJ6" s="65">
        <f t="shared" si="11"/>
        <v>34.9</v>
      </c>
      <c r="DK6" s="65">
        <f t="shared" si="11"/>
        <v>34.6</v>
      </c>
      <c r="DL6" s="65">
        <f t="shared" si="11"/>
        <v>25.6</v>
      </c>
      <c r="DM6" s="65">
        <f t="shared" si="11"/>
        <v>26.2</v>
      </c>
      <c r="DN6" s="65">
        <f t="shared" si="11"/>
        <v>26.3</v>
      </c>
      <c r="DO6" s="65">
        <f t="shared" si="11"/>
        <v>27.5</v>
      </c>
      <c r="DP6" s="65">
        <f t="shared" si="11"/>
        <v>27.4</v>
      </c>
      <c r="DQ6" s="65" t="str">
        <f>IF(DQ8="-","【-】","【"&amp;SUBSTITUTE(TEXT(DQ8,"#,##0.0"),"-","△")&amp;"】")</f>
        <v>【24.1】</v>
      </c>
      <c r="DR6" s="65">
        <f>IF(DR8="-",NA(),DR8)</f>
        <v>43.2</v>
      </c>
      <c r="DS6" s="65">
        <f t="shared" ref="DS6:EA6" si="12">IF(DS8="-",NA(),DS8)</f>
        <v>43.1</v>
      </c>
      <c r="DT6" s="65">
        <f t="shared" si="12"/>
        <v>74.5</v>
      </c>
      <c r="DU6" s="65">
        <f t="shared" si="12"/>
        <v>77.599999999999994</v>
      </c>
      <c r="DV6" s="65">
        <f t="shared" si="12"/>
        <v>80.3</v>
      </c>
      <c r="DW6" s="65">
        <f t="shared" si="12"/>
        <v>46.4</v>
      </c>
      <c r="DX6" s="65">
        <f t="shared" si="12"/>
        <v>45.9</v>
      </c>
      <c r="DY6" s="65">
        <f t="shared" si="12"/>
        <v>50.7</v>
      </c>
      <c r="DZ6" s="65">
        <f t="shared" si="12"/>
        <v>51.3</v>
      </c>
      <c r="EA6" s="65">
        <f t="shared" si="12"/>
        <v>51.2</v>
      </c>
      <c r="EB6" s="65" t="str">
        <f>IF(EB8="-","【-】","【"&amp;SUBSTITUTE(TEXT(EB8,"#,##0.0"),"-","△")&amp;"】")</f>
        <v>【50.7】</v>
      </c>
      <c r="EC6" s="65">
        <f>IF(EC8="-",NA(),EC8)</f>
        <v>27.2</v>
      </c>
      <c r="ED6" s="65">
        <f t="shared" ref="ED6:EL6" si="13">IF(ED8="-",NA(),ED8)</f>
        <v>27.6</v>
      </c>
      <c r="EE6" s="65">
        <f t="shared" si="13"/>
        <v>60.8</v>
      </c>
      <c r="EF6" s="65">
        <f t="shared" si="13"/>
        <v>67.2</v>
      </c>
      <c r="EG6" s="65">
        <f t="shared" si="13"/>
        <v>72.3</v>
      </c>
      <c r="EH6" s="65">
        <f t="shared" si="13"/>
        <v>59.7</v>
      </c>
      <c r="EI6" s="65">
        <f t="shared" si="13"/>
        <v>56.6</v>
      </c>
      <c r="EJ6" s="65">
        <f t="shared" si="13"/>
        <v>62.6</v>
      </c>
      <c r="EK6" s="65">
        <f t="shared" si="13"/>
        <v>64.099999999999994</v>
      </c>
      <c r="EL6" s="65">
        <f t="shared" si="13"/>
        <v>64.3</v>
      </c>
      <c r="EM6" s="65" t="str">
        <f>IF(EM8="-","【-】","【"&amp;SUBSTITUTE(TEXT(EM8,"#,##0.0"),"-","△")&amp;"】")</f>
        <v>【65.7】</v>
      </c>
      <c r="EN6" s="66">
        <f>IF(EN8="-",NA(),EN8)</f>
        <v>42550621</v>
      </c>
      <c r="EO6" s="66">
        <f t="shared" ref="EO6:EW6" si="14">IF(EO8="-",NA(),EO8)</f>
        <v>44315580</v>
      </c>
      <c r="EP6" s="66">
        <f t="shared" si="14"/>
        <v>44986796</v>
      </c>
      <c r="EQ6" s="66">
        <f t="shared" si="14"/>
        <v>45646758</v>
      </c>
      <c r="ER6" s="66">
        <f t="shared" si="14"/>
        <v>46411092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2">
      <c r="A7" s="48" t="s">
        <v>122</v>
      </c>
      <c r="B7" s="63">
        <f t="shared" ref="B7:AG7" si="15">B8</f>
        <v>2016</v>
      </c>
      <c r="C7" s="63">
        <f t="shared" si="15"/>
        <v>170003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23</v>
      </c>
      <c r="R7" s="63" t="str">
        <f t="shared" si="15"/>
        <v>対象</v>
      </c>
      <c r="S7" s="63" t="str">
        <f t="shared" si="15"/>
        <v>ド 透 I 未 訓 ガ</v>
      </c>
      <c r="T7" s="63" t="str">
        <f t="shared" si="15"/>
        <v>救 臨 が へ 災 地</v>
      </c>
      <c r="U7" s="64">
        <f>U8</f>
        <v>1153627</v>
      </c>
      <c r="V7" s="64">
        <f>V8</f>
        <v>50835</v>
      </c>
      <c r="W7" s="63" t="str">
        <f>W8</f>
        <v>非該当</v>
      </c>
      <c r="X7" s="63" t="str">
        <f t="shared" si="15"/>
        <v>７：１</v>
      </c>
      <c r="Y7" s="64">
        <f t="shared" si="15"/>
        <v>662</v>
      </c>
      <c r="Z7" s="64" t="str">
        <f t="shared" si="15"/>
        <v>-</v>
      </c>
      <c r="AA7" s="64" t="str">
        <f t="shared" si="15"/>
        <v>-</v>
      </c>
      <c r="AB7" s="64" t="str">
        <f t="shared" si="15"/>
        <v>-</v>
      </c>
      <c r="AC7" s="64" t="str">
        <f t="shared" si="15"/>
        <v>-</v>
      </c>
      <c r="AD7" s="64">
        <f t="shared" si="15"/>
        <v>662</v>
      </c>
      <c r="AE7" s="64">
        <f t="shared" si="15"/>
        <v>570</v>
      </c>
      <c r="AF7" s="64" t="str">
        <f t="shared" si="15"/>
        <v>-</v>
      </c>
      <c r="AG7" s="64">
        <f t="shared" si="15"/>
        <v>570</v>
      </c>
      <c r="AH7" s="65">
        <f>AH8</f>
        <v>111.2</v>
      </c>
      <c r="AI7" s="65">
        <f t="shared" ref="AI7:AQ7" si="16">AI8</f>
        <v>108.4</v>
      </c>
      <c r="AJ7" s="65">
        <f t="shared" si="16"/>
        <v>104.1</v>
      </c>
      <c r="AK7" s="65">
        <f t="shared" si="16"/>
        <v>102.5</v>
      </c>
      <c r="AL7" s="65">
        <f t="shared" si="16"/>
        <v>103.9</v>
      </c>
      <c r="AM7" s="65">
        <f t="shared" si="16"/>
        <v>103</v>
      </c>
      <c r="AN7" s="65">
        <f t="shared" si="16"/>
        <v>101.7</v>
      </c>
      <c r="AO7" s="65">
        <f t="shared" si="16"/>
        <v>101.1</v>
      </c>
      <c r="AP7" s="65">
        <f t="shared" si="16"/>
        <v>100.3</v>
      </c>
      <c r="AQ7" s="65">
        <f t="shared" si="16"/>
        <v>99.8</v>
      </c>
      <c r="AR7" s="65"/>
      <c r="AS7" s="65">
        <f>AS8</f>
        <v>111.1</v>
      </c>
      <c r="AT7" s="65">
        <f t="shared" ref="AT7:BB7" si="17">AT8</f>
        <v>108.2</v>
      </c>
      <c r="AU7" s="65">
        <f t="shared" si="17"/>
        <v>99.4</v>
      </c>
      <c r="AV7" s="65">
        <f t="shared" si="17"/>
        <v>98.6</v>
      </c>
      <c r="AW7" s="65">
        <f t="shared" si="17"/>
        <v>101.3</v>
      </c>
      <c r="AX7" s="65">
        <f t="shared" si="17"/>
        <v>97.2</v>
      </c>
      <c r="AY7" s="65">
        <f t="shared" si="17"/>
        <v>96</v>
      </c>
      <c r="AZ7" s="65">
        <f t="shared" si="17"/>
        <v>94.6</v>
      </c>
      <c r="BA7" s="65">
        <f t="shared" si="17"/>
        <v>94.4</v>
      </c>
      <c r="BB7" s="65">
        <f t="shared" si="17"/>
        <v>93.6</v>
      </c>
      <c r="BC7" s="65"/>
      <c r="BD7" s="65">
        <f>BD8</f>
        <v>7</v>
      </c>
      <c r="BE7" s="65" t="str">
        <f t="shared" ref="BE7:BM7" si="18">BE8</f>
        <v>該当数値なし</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79.8</v>
      </c>
      <c r="BP7" s="65">
        <f t="shared" ref="BP7:BX7" si="19">BP8</f>
        <v>74.2</v>
      </c>
      <c r="BQ7" s="65">
        <f t="shared" si="19"/>
        <v>74.7</v>
      </c>
      <c r="BR7" s="65">
        <f t="shared" si="19"/>
        <v>70.5</v>
      </c>
      <c r="BS7" s="65">
        <f t="shared" si="19"/>
        <v>71.400000000000006</v>
      </c>
      <c r="BT7" s="65">
        <f t="shared" si="19"/>
        <v>81.2</v>
      </c>
      <c r="BU7" s="65">
        <f t="shared" si="19"/>
        <v>80.3</v>
      </c>
      <c r="BV7" s="65">
        <f t="shared" si="19"/>
        <v>80.7</v>
      </c>
      <c r="BW7" s="65">
        <f t="shared" si="19"/>
        <v>80.7</v>
      </c>
      <c r="BX7" s="65">
        <f t="shared" si="19"/>
        <v>79.5</v>
      </c>
      <c r="BY7" s="65"/>
      <c r="BZ7" s="66">
        <f>BZ8</f>
        <v>60155</v>
      </c>
      <c r="CA7" s="66">
        <f t="shared" ref="CA7:CI7" si="20">CA8</f>
        <v>63924</v>
      </c>
      <c r="CB7" s="66">
        <f t="shared" si="20"/>
        <v>66654</v>
      </c>
      <c r="CC7" s="66">
        <f t="shared" si="20"/>
        <v>69781</v>
      </c>
      <c r="CD7" s="66">
        <f t="shared" si="20"/>
        <v>73446</v>
      </c>
      <c r="CE7" s="66">
        <f t="shared" si="20"/>
        <v>56653</v>
      </c>
      <c r="CF7" s="66">
        <f t="shared" si="20"/>
        <v>59159</v>
      </c>
      <c r="CG7" s="66">
        <f t="shared" si="20"/>
        <v>60787</v>
      </c>
      <c r="CH7" s="66">
        <f t="shared" si="20"/>
        <v>62913</v>
      </c>
      <c r="CI7" s="66">
        <f t="shared" si="20"/>
        <v>64765</v>
      </c>
      <c r="CJ7" s="65"/>
      <c r="CK7" s="66">
        <f>CK8</f>
        <v>18691</v>
      </c>
      <c r="CL7" s="66">
        <f t="shared" ref="CL7:CT7" si="21">CL8</f>
        <v>19004</v>
      </c>
      <c r="CM7" s="66">
        <f t="shared" si="21"/>
        <v>20325</v>
      </c>
      <c r="CN7" s="66">
        <f t="shared" si="21"/>
        <v>23268</v>
      </c>
      <c r="CO7" s="66">
        <f t="shared" si="21"/>
        <v>22995</v>
      </c>
      <c r="CP7" s="66">
        <f t="shared" si="21"/>
        <v>14082</v>
      </c>
      <c r="CQ7" s="66">
        <f t="shared" si="21"/>
        <v>14865</v>
      </c>
      <c r="CR7" s="66">
        <f t="shared" si="21"/>
        <v>15610</v>
      </c>
      <c r="CS7" s="66">
        <f t="shared" si="21"/>
        <v>16993</v>
      </c>
      <c r="CT7" s="66">
        <f t="shared" si="21"/>
        <v>17680</v>
      </c>
      <c r="CU7" s="65"/>
      <c r="CV7" s="65">
        <f>CV8</f>
        <v>44.8</v>
      </c>
      <c r="CW7" s="65">
        <f t="shared" ref="CW7:DE7" si="22">CW8</f>
        <v>45.8</v>
      </c>
      <c r="CX7" s="65">
        <f t="shared" si="22"/>
        <v>48.7</v>
      </c>
      <c r="CY7" s="65">
        <f t="shared" si="22"/>
        <v>48.7</v>
      </c>
      <c r="CZ7" s="65">
        <f t="shared" si="22"/>
        <v>47.2</v>
      </c>
      <c r="DA7" s="65">
        <f t="shared" si="22"/>
        <v>48</v>
      </c>
      <c r="DB7" s="65">
        <f t="shared" si="22"/>
        <v>47.8</v>
      </c>
      <c r="DC7" s="65">
        <f t="shared" si="22"/>
        <v>48.7</v>
      </c>
      <c r="DD7" s="65">
        <f t="shared" si="22"/>
        <v>48.5</v>
      </c>
      <c r="DE7" s="65">
        <f t="shared" si="22"/>
        <v>49.2</v>
      </c>
      <c r="DF7" s="65"/>
      <c r="DG7" s="65">
        <f>DG8</f>
        <v>31.6</v>
      </c>
      <c r="DH7" s="65">
        <f t="shared" ref="DH7:DP7" si="23">DH8</f>
        <v>31.9</v>
      </c>
      <c r="DI7" s="65">
        <f t="shared" si="23"/>
        <v>33.299999999999997</v>
      </c>
      <c r="DJ7" s="65">
        <f t="shared" si="23"/>
        <v>34.9</v>
      </c>
      <c r="DK7" s="65">
        <f t="shared" si="23"/>
        <v>34.6</v>
      </c>
      <c r="DL7" s="65">
        <f t="shared" si="23"/>
        <v>25.6</v>
      </c>
      <c r="DM7" s="65">
        <f t="shared" si="23"/>
        <v>26.2</v>
      </c>
      <c r="DN7" s="65">
        <f t="shared" si="23"/>
        <v>26.3</v>
      </c>
      <c r="DO7" s="65">
        <f t="shared" si="23"/>
        <v>27.5</v>
      </c>
      <c r="DP7" s="65">
        <f t="shared" si="23"/>
        <v>27.4</v>
      </c>
      <c r="DQ7" s="65"/>
      <c r="DR7" s="65">
        <f>DR8</f>
        <v>43.2</v>
      </c>
      <c r="DS7" s="65">
        <f t="shared" ref="DS7:EA7" si="24">DS8</f>
        <v>43.1</v>
      </c>
      <c r="DT7" s="65">
        <f t="shared" si="24"/>
        <v>74.5</v>
      </c>
      <c r="DU7" s="65">
        <f t="shared" si="24"/>
        <v>77.599999999999994</v>
      </c>
      <c r="DV7" s="65">
        <f t="shared" si="24"/>
        <v>80.3</v>
      </c>
      <c r="DW7" s="65">
        <f t="shared" si="24"/>
        <v>46.4</v>
      </c>
      <c r="DX7" s="65">
        <f t="shared" si="24"/>
        <v>45.9</v>
      </c>
      <c r="DY7" s="65">
        <f t="shared" si="24"/>
        <v>50.7</v>
      </c>
      <c r="DZ7" s="65">
        <f t="shared" si="24"/>
        <v>51.3</v>
      </c>
      <c r="EA7" s="65">
        <f t="shared" si="24"/>
        <v>51.2</v>
      </c>
      <c r="EB7" s="65"/>
      <c r="EC7" s="65">
        <f>EC8</f>
        <v>27.2</v>
      </c>
      <c r="ED7" s="65">
        <f t="shared" ref="ED7:EL7" si="25">ED8</f>
        <v>27.6</v>
      </c>
      <c r="EE7" s="65">
        <f t="shared" si="25"/>
        <v>60.8</v>
      </c>
      <c r="EF7" s="65">
        <f t="shared" si="25"/>
        <v>67.2</v>
      </c>
      <c r="EG7" s="65">
        <f t="shared" si="25"/>
        <v>72.3</v>
      </c>
      <c r="EH7" s="65">
        <f t="shared" si="25"/>
        <v>59.7</v>
      </c>
      <c r="EI7" s="65">
        <f t="shared" si="25"/>
        <v>56.6</v>
      </c>
      <c r="EJ7" s="65">
        <f t="shared" si="25"/>
        <v>62.6</v>
      </c>
      <c r="EK7" s="65">
        <f t="shared" si="25"/>
        <v>64.099999999999994</v>
      </c>
      <c r="EL7" s="65">
        <f t="shared" si="25"/>
        <v>64.3</v>
      </c>
      <c r="EM7" s="65"/>
      <c r="EN7" s="66">
        <f>EN8</f>
        <v>42550621</v>
      </c>
      <c r="EO7" s="66">
        <f t="shared" ref="EO7:EW7" si="26">EO8</f>
        <v>44315580</v>
      </c>
      <c r="EP7" s="66">
        <f t="shared" si="26"/>
        <v>44986796</v>
      </c>
      <c r="EQ7" s="66">
        <f t="shared" si="26"/>
        <v>45646758</v>
      </c>
      <c r="ER7" s="66">
        <f t="shared" si="26"/>
        <v>46411092</v>
      </c>
      <c r="ES7" s="66">
        <f t="shared" si="26"/>
        <v>48095074</v>
      </c>
      <c r="ET7" s="66">
        <f t="shared" si="26"/>
        <v>50135188</v>
      </c>
      <c r="EU7" s="66">
        <f t="shared" si="26"/>
        <v>50543381</v>
      </c>
      <c r="EV7" s="66">
        <f t="shared" si="26"/>
        <v>51238617</v>
      </c>
      <c r="EW7" s="66">
        <f t="shared" si="26"/>
        <v>51669762</v>
      </c>
      <c r="EX7" s="66"/>
    </row>
    <row r="8" spans="1:154" s="67" customFormat="1" x14ac:dyDescent="0.2">
      <c r="A8" s="48"/>
      <c r="B8" s="68">
        <v>2016</v>
      </c>
      <c r="C8" s="68">
        <v>170003</v>
      </c>
      <c r="D8" s="68">
        <v>46</v>
      </c>
      <c r="E8" s="68">
        <v>6</v>
      </c>
      <c r="F8" s="68">
        <v>0</v>
      </c>
      <c r="G8" s="68">
        <v>1</v>
      </c>
      <c r="H8" s="68" t="s">
        <v>123</v>
      </c>
      <c r="I8" s="68" t="s">
        <v>123</v>
      </c>
      <c r="J8" s="68" t="s">
        <v>124</v>
      </c>
      <c r="K8" s="68" t="s">
        <v>125</v>
      </c>
      <c r="L8" s="68" t="s">
        <v>126</v>
      </c>
      <c r="M8" s="68" t="s">
        <v>127</v>
      </c>
      <c r="N8" s="68" t="s">
        <v>128</v>
      </c>
      <c r="O8" s="68"/>
      <c r="P8" s="68" t="s">
        <v>129</v>
      </c>
      <c r="Q8" s="69">
        <v>23</v>
      </c>
      <c r="R8" s="68" t="s">
        <v>130</v>
      </c>
      <c r="S8" s="68" t="s">
        <v>131</v>
      </c>
      <c r="T8" s="68" t="s">
        <v>132</v>
      </c>
      <c r="U8" s="69">
        <v>1153627</v>
      </c>
      <c r="V8" s="69">
        <v>50835</v>
      </c>
      <c r="W8" s="68" t="s">
        <v>133</v>
      </c>
      <c r="X8" s="70" t="s">
        <v>134</v>
      </c>
      <c r="Y8" s="69">
        <v>662</v>
      </c>
      <c r="Z8" s="69" t="s">
        <v>135</v>
      </c>
      <c r="AA8" s="69" t="s">
        <v>135</v>
      </c>
      <c r="AB8" s="69" t="s">
        <v>135</v>
      </c>
      <c r="AC8" s="69" t="s">
        <v>135</v>
      </c>
      <c r="AD8" s="69">
        <v>662</v>
      </c>
      <c r="AE8" s="69">
        <v>570</v>
      </c>
      <c r="AF8" s="69" t="s">
        <v>135</v>
      </c>
      <c r="AG8" s="69">
        <v>570</v>
      </c>
      <c r="AH8" s="71">
        <v>111.2</v>
      </c>
      <c r="AI8" s="71">
        <v>108.4</v>
      </c>
      <c r="AJ8" s="71">
        <v>104.1</v>
      </c>
      <c r="AK8" s="71">
        <v>102.5</v>
      </c>
      <c r="AL8" s="71">
        <v>103.9</v>
      </c>
      <c r="AM8" s="71">
        <v>103</v>
      </c>
      <c r="AN8" s="71">
        <v>101.7</v>
      </c>
      <c r="AO8" s="71">
        <v>101.1</v>
      </c>
      <c r="AP8" s="71">
        <v>100.3</v>
      </c>
      <c r="AQ8" s="71">
        <v>99.8</v>
      </c>
      <c r="AR8" s="71">
        <v>98.4</v>
      </c>
      <c r="AS8" s="71">
        <v>111.1</v>
      </c>
      <c r="AT8" s="71">
        <v>108.2</v>
      </c>
      <c r="AU8" s="71">
        <v>99.4</v>
      </c>
      <c r="AV8" s="71">
        <v>98.6</v>
      </c>
      <c r="AW8" s="71">
        <v>101.3</v>
      </c>
      <c r="AX8" s="71">
        <v>97.2</v>
      </c>
      <c r="AY8" s="71">
        <v>96</v>
      </c>
      <c r="AZ8" s="71">
        <v>94.6</v>
      </c>
      <c r="BA8" s="71">
        <v>94.4</v>
      </c>
      <c r="BB8" s="71">
        <v>93.6</v>
      </c>
      <c r="BC8" s="71">
        <v>89.5</v>
      </c>
      <c r="BD8" s="72">
        <v>7</v>
      </c>
      <c r="BE8" s="72" t="s">
        <v>136</v>
      </c>
      <c r="BF8" s="72" t="s">
        <v>136</v>
      </c>
      <c r="BG8" s="72" t="s">
        <v>136</v>
      </c>
      <c r="BH8" s="72" t="s">
        <v>136</v>
      </c>
      <c r="BI8" s="72">
        <v>45.6</v>
      </c>
      <c r="BJ8" s="72">
        <v>41.7</v>
      </c>
      <c r="BK8" s="72">
        <v>37.700000000000003</v>
      </c>
      <c r="BL8" s="72">
        <v>36.799999999999997</v>
      </c>
      <c r="BM8" s="72">
        <v>33.9</v>
      </c>
      <c r="BN8" s="72">
        <v>63.6</v>
      </c>
      <c r="BO8" s="71">
        <v>79.8</v>
      </c>
      <c r="BP8" s="71">
        <v>74.2</v>
      </c>
      <c r="BQ8" s="71">
        <v>74.7</v>
      </c>
      <c r="BR8" s="71">
        <v>70.5</v>
      </c>
      <c r="BS8" s="71">
        <v>71.400000000000006</v>
      </c>
      <c r="BT8" s="71">
        <v>81.2</v>
      </c>
      <c r="BU8" s="71">
        <v>80.3</v>
      </c>
      <c r="BV8" s="71">
        <v>80.7</v>
      </c>
      <c r="BW8" s="71">
        <v>80.7</v>
      </c>
      <c r="BX8" s="71">
        <v>79.5</v>
      </c>
      <c r="BY8" s="71">
        <v>74.2</v>
      </c>
      <c r="BZ8" s="72">
        <v>60155</v>
      </c>
      <c r="CA8" s="72">
        <v>63924</v>
      </c>
      <c r="CB8" s="72">
        <v>66654</v>
      </c>
      <c r="CC8" s="72">
        <v>69781</v>
      </c>
      <c r="CD8" s="72">
        <v>73446</v>
      </c>
      <c r="CE8" s="72">
        <v>56653</v>
      </c>
      <c r="CF8" s="72">
        <v>59159</v>
      </c>
      <c r="CG8" s="72">
        <v>60787</v>
      </c>
      <c r="CH8" s="72">
        <v>62913</v>
      </c>
      <c r="CI8" s="72">
        <v>64765</v>
      </c>
      <c r="CJ8" s="71">
        <v>49667</v>
      </c>
      <c r="CK8" s="72">
        <v>18691</v>
      </c>
      <c r="CL8" s="72">
        <v>19004</v>
      </c>
      <c r="CM8" s="72">
        <v>20325</v>
      </c>
      <c r="CN8" s="72">
        <v>23268</v>
      </c>
      <c r="CO8" s="72">
        <v>22995</v>
      </c>
      <c r="CP8" s="72">
        <v>14082</v>
      </c>
      <c r="CQ8" s="72">
        <v>14865</v>
      </c>
      <c r="CR8" s="72">
        <v>15610</v>
      </c>
      <c r="CS8" s="72">
        <v>16993</v>
      </c>
      <c r="CT8" s="72">
        <v>17680</v>
      </c>
      <c r="CU8" s="71">
        <v>13758</v>
      </c>
      <c r="CV8" s="72">
        <v>44.8</v>
      </c>
      <c r="CW8" s="72">
        <v>45.8</v>
      </c>
      <c r="CX8" s="72">
        <v>48.7</v>
      </c>
      <c r="CY8" s="72">
        <v>48.7</v>
      </c>
      <c r="CZ8" s="72">
        <v>47.2</v>
      </c>
      <c r="DA8" s="72">
        <v>48</v>
      </c>
      <c r="DB8" s="72">
        <v>47.8</v>
      </c>
      <c r="DC8" s="72">
        <v>48.7</v>
      </c>
      <c r="DD8" s="72">
        <v>48.5</v>
      </c>
      <c r="DE8" s="72">
        <v>49.2</v>
      </c>
      <c r="DF8" s="72">
        <v>55.2</v>
      </c>
      <c r="DG8" s="72">
        <v>31.6</v>
      </c>
      <c r="DH8" s="72">
        <v>31.9</v>
      </c>
      <c r="DI8" s="72">
        <v>33.299999999999997</v>
      </c>
      <c r="DJ8" s="72">
        <v>34.9</v>
      </c>
      <c r="DK8" s="72">
        <v>34.6</v>
      </c>
      <c r="DL8" s="72">
        <v>25.6</v>
      </c>
      <c r="DM8" s="72">
        <v>26.2</v>
      </c>
      <c r="DN8" s="72">
        <v>26.3</v>
      </c>
      <c r="DO8" s="72">
        <v>27.5</v>
      </c>
      <c r="DP8" s="72">
        <v>27.4</v>
      </c>
      <c r="DQ8" s="72">
        <v>24.1</v>
      </c>
      <c r="DR8" s="71">
        <v>43.2</v>
      </c>
      <c r="DS8" s="71">
        <v>43.1</v>
      </c>
      <c r="DT8" s="71">
        <v>74.5</v>
      </c>
      <c r="DU8" s="71">
        <v>77.599999999999994</v>
      </c>
      <c r="DV8" s="71">
        <v>80.3</v>
      </c>
      <c r="DW8" s="71">
        <v>46.4</v>
      </c>
      <c r="DX8" s="71">
        <v>45.9</v>
      </c>
      <c r="DY8" s="71">
        <v>50.7</v>
      </c>
      <c r="DZ8" s="71">
        <v>51.3</v>
      </c>
      <c r="EA8" s="71">
        <v>51.2</v>
      </c>
      <c r="EB8" s="71">
        <v>50.7</v>
      </c>
      <c r="EC8" s="71">
        <v>27.2</v>
      </c>
      <c r="ED8" s="71">
        <v>27.6</v>
      </c>
      <c r="EE8" s="71">
        <v>60.8</v>
      </c>
      <c r="EF8" s="71">
        <v>67.2</v>
      </c>
      <c r="EG8" s="71">
        <v>72.3</v>
      </c>
      <c r="EH8" s="71">
        <v>59.7</v>
      </c>
      <c r="EI8" s="71">
        <v>56.6</v>
      </c>
      <c r="EJ8" s="71">
        <v>62.6</v>
      </c>
      <c r="EK8" s="71">
        <v>64.099999999999994</v>
      </c>
      <c r="EL8" s="71">
        <v>64.3</v>
      </c>
      <c r="EM8" s="71">
        <v>65.7</v>
      </c>
      <c r="EN8" s="72">
        <v>42550621</v>
      </c>
      <c r="EO8" s="72">
        <v>44315580</v>
      </c>
      <c r="EP8" s="72">
        <v>44986796</v>
      </c>
      <c r="EQ8" s="72">
        <v>45646758</v>
      </c>
      <c r="ER8" s="72">
        <v>46411092</v>
      </c>
      <c r="ES8" s="72">
        <v>48095074</v>
      </c>
      <c r="ET8" s="72">
        <v>50135188</v>
      </c>
      <c r="EU8" s="72">
        <v>50543381</v>
      </c>
      <c r="EV8" s="72">
        <v>51238617</v>
      </c>
      <c r="EW8" s="72">
        <v>51669762</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奥村　憲祥</dc:creator>
  <cp:lastModifiedBy>Administrator</cp:lastModifiedBy>
  <cp:lastPrinted>2018-10-10T01:29:58Z</cp:lastPrinted>
  <dcterms:created xsi:type="dcterms:W3CDTF">2018-10-01T01:16:33Z</dcterms:created>
  <dcterms:modified xsi:type="dcterms:W3CDTF">2018-10-10T01:29:58Z</dcterms:modified>
</cp:coreProperties>
</file>