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CN8" i="4"/>
  <c r="AU8" i="4"/>
  <c r="B8" i="4"/>
  <c r="HM78" i="4" l="1"/>
  <c r="FL54" i="4"/>
  <c r="FL32" i="4"/>
  <c r="MN32" i="4"/>
  <c r="CS78" i="4"/>
  <c r="BX54" i="4"/>
  <c r="BX32" i="4"/>
  <c r="MN54" i="4"/>
  <c r="MH78" i="4"/>
  <c r="IZ54" i="4"/>
  <c r="IZ32" i="4"/>
  <c r="C11" i="5"/>
  <c r="D11" i="5"/>
  <c r="E11" i="5"/>
  <c r="B11" i="5"/>
  <c r="AN78" i="4" l="1"/>
  <c r="AE54" i="4"/>
  <c r="AE32" i="4"/>
  <c r="KU54" i="4"/>
  <c r="KU32" i="4"/>
  <c r="KC78" i="4"/>
  <c r="HG54" i="4"/>
  <c r="HG32" i="4"/>
  <c r="FH78" i="4"/>
  <c r="DS54" i="4"/>
  <c r="DS32" i="4"/>
  <c r="EO78" i="4"/>
  <c r="DD54" i="4"/>
  <c r="DD32" i="4"/>
  <c r="U78" i="4"/>
  <c r="P54" i="4"/>
  <c r="P32" i="4"/>
  <c r="KF54" i="4"/>
  <c r="JJ78" i="4"/>
  <c r="GR54" i="4"/>
  <c r="GR32" i="4"/>
  <c r="KF32" i="4"/>
  <c r="LO78" i="4"/>
  <c r="IK54" i="4"/>
  <c r="IK32" i="4"/>
  <c r="GT78" i="4"/>
  <c r="EW54" i="4"/>
  <c r="EW32" i="4"/>
  <c r="BI32" i="4"/>
  <c r="BZ78" i="4"/>
  <c r="BI54" i="4"/>
  <c r="LY54" i="4"/>
  <c r="LY32" i="4"/>
  <c r="LJ54" i="4"/>
  <c r="LJ32" i="4"/>
  <c r="KV78" i="4"/>
  <c r="HV54" i="4"/>
  <c r="HV32" i="4"/>
  <c r="EH32" i="4"/>
  <c r="GA78" i="4"/>
  <c r="BG78" i="4"/>
  <c r="AT54" i="4"/>
  <c r="AT32" i="4"/>
  <c r="EH54" i="4"/>
</calcChain>
</file>

<file path=xl/sharedStrings.xml><?xml version="1.0" encoding="utf-8"?>
<sst xmlns="http://schemas.openxmlformats.org/spreadsheetml/2006/main" count="288" uniqueCount="145">
  <si>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</si>
  <si>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</si>
  <si>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</si>
  <si>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</si>
  <si>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</si>
  <si>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</si>
  <si>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</si>
  <si>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</si>
  <si>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</si>
  <si>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</si>
  <si>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</si>
  <si>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</si>
  <si>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</si>
  <si>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</si>
  <si>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</si>
  <si>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</si>
  <si>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</si>
  <si>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</si>
  <si>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</si>
  <si>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</si>
  <si>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</si>
  <si>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</si>
  <si>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</si>
  <si>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</si>
  <si>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</si>
  <si>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</si>
  <si>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</si>
  <si>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</si>
  <si>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</si>
  <si>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</si>
  <si>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</si>
  <si>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</si>
  <si>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</si>
  <si>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</si>
  <si>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</si>
  <si>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</si>
  <si>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</si>
  <si>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</si>
  <si>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</si>
  <si>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</si>
  <si>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</si>
  <si>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</si>
  <si>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</si>
  <si>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</si>
  <si>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</si>
  <si>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</si>
  <si>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</si>
  <si>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</si>
  <si>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</si>
  <si>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</si>
  <si>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</si>
  <si>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</si>
  <si>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</si>
  <si>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</si>
  <si>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</si>
  <si>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</si>
  <si>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</si>
  <si>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</si>
  <si>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</si>
  <si>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</si>
  <si>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</si>
  <si>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</si>
  <si>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</si>
  <si>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</si>
  <si>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</si>
  <si>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</si>
  <si>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</si>
  <si>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</si>
  <si>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</si>
  <si>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</si>
  <si>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</si>
  <si>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</si>
  <si>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</si>
  <si>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</si>
  <si>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</si>
  <si>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</si>
  <si>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</si>
  <si>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</si>
  <si>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</si>
  <si>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</si>
  <si>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</si>
  <si>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</si>
  <si>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</si>
  <si>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</si>
  <si>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</si>
  <si>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</si>
  <si>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</si>
  <si>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</si>
  <si>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</si>
  <si>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</si>
  <si>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</si>
  <si>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</si>
  <si>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</si>
  <si>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</si>
  <si>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</si>
  <si>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</si>
  <si>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</si>
  <si>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</si>
  <si>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</si>
  <si>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</si>
  <si>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</si>
  <si>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</si>
  <si>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</si>
  <si>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</si>
  <si>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</si>
  <si>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</si>
  <si>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</si>
  <si>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</si>
  <si>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</si>
  <si>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</si>
  <si>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</si>
  <si>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</si>
  <si>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</si>
  <si>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</si>
  <si>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</si>
  <si>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</si>
  <si>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</si>
  <si>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</si>
  <si>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</si>
  <si>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</si>
  <si>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</si>
  <si>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</si>
  <si>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</si>
  <si>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兵庫県</t>
  </si>
  <si>
    <t>光風病院</t>
  </si>
  <si>
    <t>条例全部</t>
  </si>
  <si>
    <t>病院事業</t>
  </si>
  <si>
    <t>精神科病院</t>
  </si>
  <si>
    <t>精神病院</t>
  </si>
  <si>
    <t>直営</t>
  </si>
  <si>
    <t>-</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</si>
  <si>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</si>
  <si>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</si>
  <si>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</si>
  <si>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</si>
  <si>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</si>
  <si>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</si>
  <si>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</si>
  <si>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</si>
  <si>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</si>
  <si>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</si>
  <si>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　平成25年完成の東病棟を除けば、昭和58年完成の診療管理棟、平成7年完成の西、南、北病棟と古い建物が多く、「有形固定資産減価償却率」は平均値より高くなっている。このため、建物・設備の点検や改修をこまめに行うことで対応することとしている。
　機械備品については、平成25年に電子カルテの導入、平成28年度にＭＲＩ、ＳＰＥＣＴ検査装置の高額医療機器を導入したことにより「機械備品減価償却率」は平均値を下回っている。</t>
    <rPh sb="1" eb="3">
      <t>ヘイセイ</t>
    </rPh>
    <rPh sb="5" eb="6">
      <t>ネン</t>
    </rPh>
    <rPh sb="6" eb="8">
      <t>カンセイ</t>
    </rPh>
    <rPh sb="9" eb="10">
      <t>ヒガシ</t>
    </rPh>
    <rPh sb="10" eb="12">
      <t>ビョウトウ</t>
    </rPh>
    <rPh sb="13" eb="14">
      <t>ノゾ</t>
    </rPh>
    <rPh sb="17" eb="19">
      <t>ショウワ</t>
    </rPh>
    <rPh sb="21" eb="22">
      <t>ネン</t>
    </rPh>
    <rPh sb="22" eb="24">
      <t>カンセイ</t>
    </rPh>
    <rPh sb="25" eb="27">
      <t>シンリョウ</t>
    </rPh>
    <rPh sb="27" eb="30">
      <t>カンリトウ</t>
    </rPh>
    <rPh sb="31" eb="33">
      <t>ヘイセイ</t>
    </rPh>
    <rPh sb="34" eb="35">
      <t>ネン</t>
    </rPh>
    <rPh sb="35" eb="37">
      <t>カンセイ</t>
    </rPh>
    <rPh sb="38" eb="39">
      <t>ニシ</t>
    </rPh>
    <rPh sb="40" eb="41">
      <t>ミナミ</t>
    </rPh>
    <rPh sb="42" eb="43">
      <t>キタ</t>
    </rPh>
    <rPh sb="43" eb="45">
      <t>ビョウトウ</t>
    </rPh>
    <rPh sb="46" eb="47">
      <t>フル</t>
    </rPh>
    <rPh sb="48" eb="50">
      <t>タテモノ</t>
    </rPh>
    <rPh sb="51" eb="52">
      <t>オオ</t>
    </rPh>
    <rPh sb="55" eb="57">
      <t>ユウケイ</t>
    </rPh>
    <rPh sb="57" eb="61">
      <t>コテイシサン</t>
    </rPh>
    <rPh sb="61" eb="63">
      <t>ゲンカ</t>
    </rPh>
    <rPh sb="63" eb="65">
      <t>ショウキャク</t>
    </rPh>
    <rPh sb="65" eb="66">
      <t>リツ</t>
    </rPh>
    <rPh sb="68" eb="71">
      <t>ヘイキンチ</t>
    </rPh>
    <rPh sb="73" eb="74">
      <t>タカ</t>
    </rPh>
    <rPh sb="86" eb="88">
      <t>タテモノ</t>
    </rPh>
    <rPh sb="89" eb="91">
      <t>セツビ</t>
    </rPh>
    <rPh sb="92" eb="94">
      <t>テンケン</t>
    </rPh>
    <rPh sb="95" eb="97">
      <t>カイシュウ</t>
    </rPh>
    <rPh sb="102" eb="103">
      <t>オコナ</t>
    </rPh>
    <rPh sb="107" eb="109">
      <t>タイオウ</t>
    </rPh>
    <rPh sb="121" eb="123">
      <t>キカイ</t>
    </rPh>
    <rPh sb="123" eb="125">
      <t>ビヒン</t>
    </rPh>
    <rPh sb="131" eb="133">
      <t>ヘイセイ</t>
    </rPh>
    <rPh sb="135" eb="136">
      <t>ネン</t>
    </rPh>
    <rPh sb="137" eb="139">
      <t>デンシ</t>
    </rPh>
    <rPh sb="143" eb="145">
      <t>ドウニュウ</t>
    </rPh>
    <rPh sb="146" eb="148">
      <t>ヘイセイ</t>
    </rPh>
    <rPh sb="150" eb="151">
      <t>ネン</t>
    </rPh>
    <rPh sb="151" eb="152">
      <t>ド</t>
    </rPh>
    <rPh sb="162" eb="164">
      <t>ケンサ</t>
    </rPh>
    <rPh sb="164" eb="166">
      <t>ソウチ</t>
    </rPh>
    <rPh sb="167" eb="169">
      <t>コウガク</t>
    </rPh>
    <rPh sb="169" eb="171">
      <t>イリョウ</t>
    </rPh>
    <rPh sb="171" eb="173">
      <t>キキ</t>
    </rPh>
    <rPh sb="174" eb="176">
      <t>ドウニュウ</t>
    </rPh>
    <rPh sb="184" eb="186">
      <t>キカイ</t>
    </rPh>
    <rPh sb="186" eb="188">
      <t>ビヒン</t>
    </rPh>
    <rPh sb="188" eb="190">
      <t>ゲンカ</t>
    </rPh>
    <rPh sb="190" eb="193">
      <t>ショウキャクリツ</t>
    </rPh>
    <rPh sb="195" eb="198">
      <t>ヘイキンチ</t>
    </rPh>
    <rPh sb="199" eb="201">
      <t>シタマワ</t>
    </rPh>
    <phoneticPr fontId="5"/>
  </si>
  <si>
    <t>　当院は、兵庫県唯一の公的精神科病院として、その時代に対応した精神科医療を担ってきたが、経営面では病床利用率の低迷から収入が伸び悩み累積欠損金をかかえている。また、老朽化した建物や設備も多い状況である。
　今後は救急患者の積極的受入、病棟の柔軟な患者受入等により入院患者を増やし収入を増加させるとともに、老朽化してきた建物・設備のこまめな点検、改修による対応で、病院経営の健全化につなげていく。</t>
    <rPh sb="1" eb="3">
      <t>トウイン</t>
    </rPh>
    <rPh sb="5" eb="8">
      <t>ヒョウゴケン</t>
    </rPh>
    <rPh sb="8" eb="10">
      <t>ユイイツ</t>
    </rPh>
    <rPh sb="11" eb="13">
      <t>コウテキ</t>
    </rPh>
    <rPh sb="13" eb="16">
      <t>セイシンカ</t>
    </rPh>
    <rPh sb="16" eb="18">
      <t>ビョウイン</t>
    </rPh>
    <rPh sb="24" eb="26">
      <t>ジダイ</t>
    </rPh>
    <rPh sb="27" eb="29">
      <t>タイオウ</t>
    </rPh>
    <rPh sb="31" eb="34">
      <t>セイシンカ</t>
    </rPh>
    <rPh sb="34" eb="36">
      <t>イリョウ</t>
    </rPh>
    <rPh sb="37" eb="38">
      <t>ニナ</t>
    </rPh>
    <rPh sb="44" eb="47">
      <t>ケイエイメン</t>
    </rPh>
    <rPh sb="49" eb="51">
      <t>ビョウショウ</t>
    </rPh>
    <rPh sb="51" eb="54">
      <t>リヨウリツ</t>
    </rPh>
    <rPh sb="55" eb="57">
      <t>テイメイ</t>
    </rPh>
    <rPh sb="59" eb="61">
      <t>シュウニュウ</t>
    </rPh>
    <rPh sb="62" eb="63">
      <t>ノ</t>
    </rPh>
    <rPh sb="64" eb="65">
      <t>ナヤ</t>
    </rPh>
    <rPh sb="66" eb="68">
      <t>ルイセキ</t>
    </rPh>
    <rPh sb="68" eb="71">
      <t>ケッソンキン</t>
    </rPh>
    <rPh sb="82" eb="85">
      <t>ロウキュウカ</t>
    </rPh>
    <rPh sb="87" eb="89">
      <t>タテモノ</t>
    </rPh>
    <rPh sb="90" eb="92">
      <t>セツビ</t>
    </rPh>
    <rPh sb="93" eb="94">
      <t>オオ</t>
    </rPh>
    <rPh sb="95" eb="97">
      <t>ジョウキョウ</t>
    </rPh>
    <rPh sb="103" eb="105">
      <t>コンゴ</t>
    </rPh>
    <rPh sb="106" eb="108">
      <t>キュウキュウ</t>
    </rPh>
    <rPh sb="108" eb="110">
      <t>カンジャ</t>
    </rPh>
    <rPh sb="111" eb="114">
      <t>セッキョクテキ</t>
    </rPh>
    <rPh sb="114" eb="116">
      <t>ウケイレ</t>
    </rPh>
    <rPh sb="117" eb="119">
      <t>ビョウトウ</t>
    </rPh>
    <rPh sb="120" eb="122">
      <t>ジュウナン</t>
    </rPh>
    <rPh sb="123" eb="125">
      <t>カンジャ</t>
    </rPh>
    <rPh sb="125" eb="127">
      <t>ウケイレ</t>
    </rPh>
    <rPh sb="127" eb="128">
      <t>トウ</t>
    </rPh>
    <rPh sb="131" eb="133">
      <t>ニュウイン</t>
    </rPh>
    <rPh sb="133" eb="135">
      <t>カンジャ</t>
    </rPh>
    <rPh sb="136" eb="137">
      <t>フ</t>
    </rPh>
    <rPh sb="139" eb="141">
      <t>シュウニュウ</t>
    </rPh>
    <rPh sb="142" eb="144">
      <t>ゾウカ</t>
    </rPh>
    <rPh sb="152" eb="155">
      <t>ロウキュウカ</t>
    </rPh>
    <rPh sb="159" eb="161">
      <t>タテモノ</t>
    </rPh>
    <rPh sb="162" eb="164">
      <t>セツビ</t>
    </rPh>
    <rPh sb="169" eb="171">
      <t>テンケン</t>
    </rPh>
    <rPh sb="172" eb="174">
      <t>カイシュウ</t>
    </rPh>
    <rPh sb="177" eb="179">
      <t>タイオウ</t>
    </rPh>
    <rPh sb="181" eb="183">
      <t>ビョウイン</t>
    </rPh>
    <rPh sb="183" eb="185">
      <t>ケイエイ</t>
    </rPh>
    <rPh sb="186" eb="189">
      <t>ケンゼンカ</t>
    </rPh>
    <phoneticPr fontId="5"/>
  </si>
  <si>
    <t>　昭和12年開設以来、兵庫県唯一の公的精神科病院として、その時代に求められた役割を担い、県民の負托に応えてきた。
　精神科医療は刻々と変化し、その対象は広がり、ストレスに関連した精神的不調、うつ病を中心とする気分障害、アルコールや薬物への依存症、発達障害や認知症なども対象となっているため、当院もこのような患者に対応すべく、診療体制を整備している。
　また、地域の医療機関や福祉サービス機関との連携で、障害をもつ方々の社会参加への支援を行っている。</t>
    <rPh sb="1" eb="3">
      <t>ショウワ</t>
    </rPh>
    <rPh sb="5" eb="6">
      <t>ネン</t>
    </rPh>
    <rPh sb="6" eb="8">
      <t>カイセツ</t>
    </rPh>
    <rPh sb="8" eb="10">
      <t>イライ</t>
    </rPh>
    <rPh sb="11" eb="14">
      <t>ヒョウゴケン</t>
    </rPh>
    <rPh sb="14" eb="16">
      <t>ユイイツ</t>
    </rPh>
    <rPh sb="17" eb="19">
      <t>コウテキ</t>
    </rPh>
    <rPh sb="19" eb="22">
      <t>セイシンカ</t>
    </rPh>
    <rPh sb="22" eb="24">
      <t>ビョウイン</t>
    </rPh>
    <rPh sb="30" eb="32">
      <t>ジダイ</t>
    </rPh>
    <rPh sb="33" eb="34">
      <t>モト</t>
    </rPh>
    <rPh sb="38" eb="40">
      <t>ヤクワリ</t>
    </rPh>
    <rPh sb="41" eb="42">
      <t>ニナ</t>
    </rPh>
    <rPh sb="44" eb="46">
      <t>ケンミン</t>
    </rPh>
    <rPh sb="47" eb="49">
      <t>フタク</t>
    </rPh>
    <rPh sb="50" eb="51">
      <t>コタ</t>
    </rPh>
    <rPh sb="58" eb="61">
      <t>セイシンカ</t>
    </rPh>
    <rPh sb="61" eb="63">
      <t>イリョウ</t>
    </rPh>
    <rPh sb="64" eb="66">
      <t>コクコク</t>
    </rPh>
    <rPh sb="67" eb="69">
      <t>ヘンカ</t>
    </rPh>
    <rPh sb="73" eb="75">
      <t>タイショウ</t>
    </rPh>
    <rPh sb="76" eb="77">
      <t>ヒロ</t>
    </rPh>
    <rPh sb="85" eb="87">
      <t>カンレン</t>
    </rPh>
    <rPh sb="89" eb="92">
      <t>セイシンテキ</t>
    </rPh>
    <rPh sb="92" eb="94">
      <t>フチョウ</t>
    </rPh>
    <rPh sb="97" eb="98">
      <t>ビョウ</t>
    </rPh>
    <rPh sb="99" eb="101">
      <t>チュウシン</t>
    </rPh>
    <rPh sb="104" eb="106">
      <t>キブン</t>
    </rPh>
    <rPh sb="106" eb="108">
      <t>ショウガイ</t>
    </rPh>
    <rPh sb="115" eb="117">
      <t>ヤクブツ</t>
    </rPh>
    <rPh sb="119" eb="122">
      <t>イゾンショウ</t>
    </rPh>
    <rPh sb="123" eb="125">
      <t>ハッタツ</t>
    </rPh>
    <rPh sb="125" eb="127">
      <t>ショウガイ</t>
    </rPh>
    <rPh sb="128" eb="131">
      <t>ニンチショウ</t>
    </rPh>
    <rPh sb="134" eb="136">
      <t>タイショウ</t>
    </rPh>
    <rPh sb="145" eb="147">
      <t>トウイン</t>
    </rPh>
    <rPh sb="153" eb="155">
      <t>カンジャ</t>
    </rPh>
    <rPh sb="156" eb="158">
      <t>タイオウ</t>
    </rPh>
    <rPh sb="162" eb="164">
      <t>シンリョウ</t>
    </rPh>
    <rPh sb="164" eb="166">
      <t>タイセイ</t>
    </rPh>
    <rPh sb="167" eb="169">
      <t>セイビ</t>
    </rPh>
    <rPh sb="179" eb="181">
      <t>チイキ</t>
    </rPh>
    <rPh sb="182" eb="184">
      <t>イリョウ</t>
    </rPh>
    <rPh sb="184" eb="186">
      <t>キカン</t>
    </rPh>
    <rPh sb="187" eb="189">
      <t>フクシ</t>
    </rPh>
    <rPh sb="193" eb="195">
      <t>キカン</t>
    </rPh>
    <rPh sb="197" eb="199">
      <t>レンケイ</t>
    </rPh>
    <rPh sb="201" eb="203">
      <t>ショウガイ</t>
    </rPh>
    <rPh sb="206" eb="208">
      <t>カタガタ</t>
    </rPh>
    <rPh sb="209" eb="211">
      <t>シャカイ</t>
    </rPh>
    <rPh sb="211" eb="213">
      <t>サンカ</t>
    </rPh>
    <rPh sb="215" eb="217">
      <t>シエン</t>
    </rPh>
    <rPh sb="218" eb="219">
      <t>オコナ</t>
    </rPh>
    <phoneticPr fontId="5"/>
  </si>
  <si>
    <t xml:space="preserve">　患者確保ができておらず病床利用率が低いことから、収入が伸び悩み、「経常収支比率」、「医業収支比率」とも平均値を下回っている。この状況が長年続いたことにより、多額の累積欠損を抱えており、「累積欠損金比率」は平均値を上回っている。
　今後は、救急患者の積極的受入、病棟の柔軟な患者受入により病床利用率を上昇させ入院収益を増加させる。また、外来においては、光トポグラフィーや平成28年度導入したＭＲＩ、ＳＰＥＣＴ装置などの高度先進医療機器を活用し、うつ病や認知症に対する高度医療を充実させるとともに、外来収益の増加を図る。これらにより「経常収支比率」、「医業収支比率」の上昇を目指し、経営の健全化につなげる。
</t>
    <rPh sb="1" eb="3">
      <t>カンジャ</t>
    </rPh>
    <rPh sb="3" eb="5">
      <t>カクホ</t>
    </rPh>
    <rPh sb="12" eb="14">
      <t>ビョウショウ</t>
    </rPh>
    <rPh sb="14" eb="17">
      <t>リヨウリツ</t>
    </rPh>
    <rPh sb="18" eb="19">
      <t>ヒク</t>
    </rPh>
    <rPh sb="25" eb="27">
      <t>シュウニュウ</t>
    </rPh>
    <rPh sb="28" eb="29">
      <t>ノ</t>
    </rPh>
    <rPh sb="30" eb="31">
      <t>ナヤ</t>
    </rPh>
    <rPh sb="34" eb="36">
      <t>ケイジョウ</t>
    </rPh>
    <rPh sb="36" eb="38">
      <t>シュウシ</t>
    </rPh>
    <rPh sb="38" eb="40">
      <t>ヒリツ</t>
    </rPh>
    <rPh sb="43" eb="45">
      <t>イギョウ</t>
    </rPh>
    <rPh sb="45" eb="47">
      <t>シュウシ</t>
    </rPh>
    <rPh sb="47" eb="49">
      <t>ヒリツ</t>
    </rPh>
    <rPh sb="52" eb="55">
      <t>ヘイキンチ</t>
    </rPh>
    <rPh sb="56" eb="58">
      <t>シタマワ</t>
    </rPh>
    <rPh sb="65" eb="67">
      <t>ジョウキョウ</t>
    </rPh>
    <rPh sb="68" eb="70">
      <t>ナガネン</t>
    </rPh>
    <rPh sb="70" eb="71">
      <t>ツヅ</t>
    </rPh>
    <rPh sb="79" eb="81">
      <t>タガク</t>
    </rPh>
    <rPh sb="82" eb="84">
      <t>ルイセキ</t>
    </rPh>
    <rPh sb="84" eb="86">
      <t>ケッソン</t>
    </rPh>
    <rPh sb="87" eb="88">
      <t>カカ</t>
    </rPh>
    <rPh sb="94" eb="96">
      <t>ルイセキ</t>
    </rPh>
    <rPh sb="96" eb="99">
      <t>ケッソンキン</t>
    </rPh>
    <rPh sb="99" eb="101">
      <t>ヒリツ</t>
    </rPh>
    <rPh sb="103" eb="106">
      <t>ヘイキンチ</t>
    </rPh>
    <rPh sb="107" eb="109">
      <t>ウワマワ</t>
    </rPh>
    <rPh sb="116" eb="118">
      <t>コンゴ</t>
    </rPh>
    <rPh sb="120" eb="122">
      <t>キュウキュウ</t>
    </rPh>
    <rPh sb="122" eb="124">
      <t>カンジャ</t>
    </rPh>
    <rPh sb="125" eb="128">
      <t>セッキョクテキ</t>
    </rPh>
    <rPh sb="128" eb="130">
      <t>ウケイレ</t>
    </rPh>
    <rPh sb="131" eb="133">
      <t>ビョウトウ</t>
    </rPh>
    <rPh sb="134" eb="136">
      <t>ジュウナン</t>
    </rPh>
    <rPh sb="137" eb="139">
      <t>カンジャ</t>
    </rPh>
    <rPh sb="139" eb="141">
      <t>ウケイレ</t>
    </rPh>
    <rPh sb="144" eb="146">
      <t>ビョウショウ</t>
    </rPh>
    <rPh sb="146" eb="149">
      <t>リヨウリツ</t>
    </rPh>
    <rPh sb="150" eb="152">
      <t>ジョウショウ</t>
    </rPh>
    <rPh sb="154" eb="156">
      <t>ニュウイン</t>
    </rPh>
    <rPh sb="156" eb="158">
      <t>シュウエキ</t>
    </rPh>
    <rPh sb="159" eb="161">
      <t>ゾウカ</t>
    </rPh>
    <rPh sb="168" eb="170">
      <t>ガイライ</t>
    </rPh>
    <rPh sb="176" eb="177">
      <t>ヒカリ</t>
    </rPh>
    <rPh sb="185" eb="187">
      <t>ヘイセイ</t>
    </rPh>
    <rPh sb="189" eb="191">
      <t>ネンド</t>
    </rPh>
    <rPh sb="191" eb="193">
      <t>ドウニュウ</t>
    </rPh>
    <rPh sb="204" eb="206">
      <t>ソウチ</t>
    </rPh>
    <rPh sb="209" eb="211">
      <t>コウド</t>
    </rPh>
    <rPh sb="211" eb="213">
      <t>センシン</t>
    </rPh>
    <rPh sb="213" eb="215">
      <t>イリョウ</t>
    </rPh>
    <rPh sb="215" eb="217">
      <t>キキ</t>
    </rPh>
    <rPh sb="218" eb="220">
      <t>カツヨウ</t>
    </rPh>
    <rPh sb="224" eb="225">
      <t>ビョウ</t>
    </rPh>
    <rPh sb="226" eb="229">
      <t>ニンチショウ</t>
    </rPh>
    <rPh sb="230" eb="231">
      <t>タイ</t>
    </rPh>
    <rPh sb="233" eb="235">
      <t>コウド</t>
    </rPh>
    <rPh sb="235" eb="237">
      <t>イリョウ</t>
    </rPh>
    <rPh sb="238" eb="240">
      <t>ジュウジツ</t>
    </rPh>
    <rPh sb="248" eb="250">
      <t>ガイライ</t>
    </rPh>
    <rPh sb="250" eb="252">
      <t>シュウエキ</t>
    </rPh>
    <rPh sb="253" eb="255">
      <t>ゾウカ</t>
    </rPh>
    <rPh sb="256" eb="257">
      <t>ハカ</t>
    </rPh>
    <rPh sb="266" eb="268">
      <t>ケイジョウ</t>
    </rPh>
    <rPh sb="268" eb="270">
      <t>シュウシ</t>
    </rPh>
    <rPh sb="270" eb="272">
      <t>ヒリツ</t>
    </rPh>
    <rPh sb="275" eb="277">
      <t>イギョウ</t>
    </rPh>
    <rPh sb="277" eb="279">
      <t>シュウシ</t>
    </rPh>
    <rPh sb="279" eb="281">
      <t>ヒリツ</t>
    </rPh>
    <rPh sb="283" eb="285">
      <t>ジョウショウ</t>
    </rPh>
    <rPh sb="286" eb="288">
      <t>メザ</t>
    </rPh>
    <rPh sb="290" eb="292">
      <t>ケイエイ</t>
    </rPh>
    <rPh sb="293" eb="296">
      <t>ケンゼンカ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</si>
</sst>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40.799999999999997</c:v>
                </c:pt>
                <c:pt idx="1">
                  <c:v>36.6</c:v>
                </c:pt>
                <c:pt idx="2">
                  <c:v>35.9</c:v>
                </c:pt>
                <c:pt idx="3">
                  <c:v>37.5</c:v>
                </c:pt>
                <c:pt idx="4">
                  <c:v>38.200000000000003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8480768"/>
        <c:axId val="128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8480768"/>
        <c:axId val="128482688"/>
      </c:lineChart>
      <c:dateAx>
        <c:axId val="128480768"/>
        <c:scaling>
          <c:orientation val="minMax"/>
        </c:scaling>
        <c:delete val="1"/>
        <c:axPos val="b"/>
        <c:numFmt formatCode="ge" sourceLinked="1"/>
        <c:majorTickMark val="none"/>
        <c:minorTickMark val="none"/>
        <c:tickLblPos val="none"/>
        <c:crossAx val="128482688"/>
        <c:crosses val="autoZero"/>
        <c:auto val="1"/>
        <c:lblOffset val="100"/>
        <c:baseTimeUnit val="years"/>
      </c:dateAx>
      <c:valAx>
        <c:axId val="12848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48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541</c:v>
                </c:pt>
                <c:pt idx="1">
                  <c:v>634.4</c:v>
                </c:pt>
                <c:pt idx="2">
                  <c:v>494.2</c:v>
                </c:pt>
                <c:pt idx="3">
                  <c:v>524.5</c:v>
                </c:pt>
                <c:pt idx="4">
                  <c:v>519.29999999999995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7505024"/>
        <c:axId val="1575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7505024"/>
        <c:axId val="157506944"/>
      </c:lineChart>
      <c:dateAx>
        <c:axId val="157505024"/>
        <c:scaling>
          <c:orientation val="minMax"/>
        </c:scaling>
        <c:delete val="1"/>
        <c:axPos val="b"/>
        <c:numFmt formatCode="ge" sourceLinked="1"/>
        <c:majorTickMark val="none"/>
        <c:minorTickMark val="none"/>
        <c:tickLblPos val="none"/>
        <c:crossAx val="157506944"/>
        <c:crosses val="autoZero"/>
        <c:auto val="1"/>
        <c:lblOffset val="100"/>
        <c:baseTimeUnit val="years"/>
      </c:dateAx>
      <c:valAx>
        <c:axId val="15750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50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62.5</c:v>
                </c:pt>
                <c:pt idx="1">
                  <c:v>58</c:v>
                </c:pt>
                <c:pt idx="2">
                  <c:v>56.3</c:v>
                </c:pt>
                <c:pt idx="3">
                  <c:v>55.7</c:v>
                </c:pt>
                <c:pt idx="4">
                  <c:v>59.7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7545600"/>
        <c:axId val="1575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7545600"/>
        <c:axId val="157547520"/>
      </c:lineChart>
      <c:dateAx>
        <c:axId val="157545600"/>
        <c:scaling>
          <c:orientation val="minMax"/>
        </c:scaling>
        <c:delete val="1"/>
        <c:axPos val="b"/>
        <c:numFmt formatCode="ge" sourceLinked="1"/>
        <c:majorTickMark val="none"/>
        <c:minorTickMark val="none"/>
        <c:tickLblPos val="none"/>
        <c:crossAx val="157547520"/>
        <c:crosses val="autoZero"/>
        <c:auto val="1"/>
        <c:lblOffset val="100"/>
        <c:baseTimeUnit val="years"/>
      </c:dateAx>
      <c:valAx>
        <c:axId val="15754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54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88.7</c:v>
                </c:pt>
                <c:pt idx="1">
                  <c:v>85.2</c:v>
                </c:pt>
                <c:pt idx="2">
                  <c:v>87.2</c:v>
                </c:pt>
                <c:pt idx="3">
                  <c:v>86.7</c:v>
                </c:pt>
                <c:pt idx="4">
                  <c:v>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7590272"/>
        <c:axId val="1575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7590272"/>
        <c:axId val="157592192"/>
      </c:lineChart>
      <c:dateAx>
        <c:axId val="157590272"/>
        <c:scaling>
          <c:orientation val="minMax"/>
        </c:scaling>
        <c:delete val="1"/>
        <c:axPos val="b"/>
        <c:numFmt formatCode="ge" sourceLinked="1"/>
        <c:majorTickMark val="none"/>
        <c:minorTickMark val="none"/>
        <c:tickLblPos val="none"/>
        <c:crossAx val="157592192"/>
        <c:crosses val="autoZero"/>
        <c:auto val="1"/>
        <c:lblOffset val="100"/>
        <c:baseTimeUnit val="years"/>
      </c:dateAx>
      <c:valAx>
        <c:axId val="15759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759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39.9</c:v>
                </c:pt>
                <c:pt idx="1">
                  <c:v>39.799999999999997</c:v>
                </c:pt>
                <c:pt idx="2">
                  <c:v>48.4</c:v>
                </c:pt>
                <c:pt idx="3">
                  <c:v>50.5</c:v>
                </c:pt>
                <c:pt idx="4">
                  <c:v>50.3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8685056"/>
        <c:axId val="1587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8685056"/>
        <c:axId val="158711808"/>
      </c:lineChart>
      <c:dateAx>
        <c:axId val="158685056"/>
        <c:scaling>
          <c:orientation val="minMax"/>
        </c:scaling>
        <c:delete val="1"/>
        <c:axPos val="b"/>
        <c:numFmt formatCode="ge" sourceLinked="1"/>
        <c:majorTickMark val="none"/>
        <c:minorTickMark val="none"/>
        <c:tickLblPos val="none"/>
        <c:crossAx val="158711808"/>
        <c:crosses val="autoZero"/>
        <c:auto val="1"/>
        <c:lblOffset val="100"/>
        <c:baseTimeUnit val="years"/>
      </c:dateAx>
      <c:valAx>
        <c:axId val="15871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52.5</c:v>
                </c:pt>
                <c:pt idx="1">
                  <c:v>32.4</c:v>
                </c:pt>
                <c:pt idx="2">
                  <c:v>51.1</c:v>
                </c:pt>
                <c:pt idx="3">
                  <c:v>56.7</c:v>
                </c:pt>
                <c:pt idx="4">
                  <c:v>53.1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8734208"/>
        <c:axId val="1587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8734208"/>
        <c:axId val="158740480"/>
      </c:lineChart>
      <c:dateAx>
        <c:axId val="158734208"/>
        <c:scaling>
          <c:orientation val="minMax"/>
        </c:scaling>
        <c:delete val="1"/>
        <c:axPos val="b"/>
        <c:numFmt formatCode="ge" sourceLinked="1"/>
        <c:majorTickMark val="none"/>
        <c:minorTickMark val="none"/>
        <c:tickLblPos val="none"/>
        <c:crossAx val="158740480"/>
        <c:crosses val="autoZero"/>
        <c:auto val="1"/>
        <c:lblOffset val="100"/>
        <c:baseTimeUnit val="years"/>
      </c:dateAx>
      <c:valAx>
        <c:axId val="15874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73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19230236</c:v>
                </c:pt>
                <c:pt idx="1">
                  <c:v>20171509</c:v>
                </c:pt>
                <c:pt idx="2">
                  <c:v>20087808</c:v>
                </c:pt>
                <c:pt idx="3">
                  <c:v>20241634</c:v>
                </c:pt>
                <c:pt idx="4">
                  <c:v>22044308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8774784"/>
        <c:axId val="1587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8774784"/>
        <c:axId val="158776704"/>
      </c:lineChart>
      <c:dateAx>
        <c:axId val="158774784"/>
        <c:scaling>
          <c:orientation val="minMax"/>
        </c:scaling>
        <c:delete val="1"/>
        <c:axPos val="b"/>
        <c:numFmt formatCode="ge" sourceLinked="1"/>
        <c:majorTickMark val="none"/>
        <c:minorTickMark val="none"/>
        <c:tickLblPos val="none"/>
        <c:crossAx val="158776704"/>
        <c:crosses val="autoZero"/>
        <c:auto val="1"/>
        <c:lblOffset val="100"/>
        <c:baseTimeUnit val="years"/>
      </c:dateAx>
      <c:valAx>
        <c:axId val="158776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77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19.100000000000001</c:v>
                </c:pt>
                <c:pt idx="1">
                  <c:v>11.6</c:v>
                </c:pt>
                <c:pt idx="2">
                  <c:v>7.2</c:v>
                </c:pt>
                <c:pt idx="3">
                  <c:v>6.7</c:v>
                </c:pt>
                <c:pt idx="4">
                  <c:v>6.1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8839936"/>
        <c:axId val="1588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8839936"/>
        <c:axId val="158841856"/>
      </c:lineChart>
      <c:dateAx>
        <c:axId val="158839936"/>
        <c:scaling>
          <c:orientation val="minMax"/>
        </c:scaling>
        <c:delete val="1"/>
        <c:axPos val="b"/>
        <c:numFmt formatCode="ge" sourceLinked="1"/>
        <c:majorTickMark val="none"/>
        <c:minorTickMark val="none"/>
        <c:tickLblPos val="none"/>
        <c:crossAx val="158841856"/>
        <c:crosses val="autoZero"/>
        <c:auto val="1"/>
        <c:lblOffset val="100"/>
        <c:baseTimeUnit val="years"/>
      </c:dateAx>
      <c:valAx>
        <c:axId val="15884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83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118</c:v>
                </c:pt>
                <c:pt idx="1">
                  <c:v>127.5</c:v>
                </c:pt>
                <c:pt idx="2">
                  <c:v>130.5</c:v>
                </c:pt>
                <c:pt idx="3">
                  <c:v>135.30000000000001</c:v>
                </c:pt>
                <c:pt idx="4">
                  <c:v>124.6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8880512"/>
        <c:axId val="1588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8880512"/>
        <c:axId val="158882432"/>
      </c:lineChart>
      <c:dateAx>
        <c:axId val="158880512"/>
        <c:scaling>
          <c:orientation val="minMax"/>
        </c:scaling>
        <c:delete val="1"/>
        <c:axPos val="b"/>
        <c:numFmt formatCode="ge" sourceLinked="1"/>
        <c:majorTickMark val="none"/>
        <c:minorTickMark val="none"/>
        <c:tickLblPos val="none"/>
        <c:crossAx val="158882432"/>
        <c:crosses val="autoZero"/>
        <c:auto val="1"/>
        <c:lblOffset val="100"/>
        <c:baseTimeUnit val="years"/>
      </c:dateAx>
      <c:valAx>
        <c:axId val="15888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88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12723</c:v>
                </c:pt>
                <c:pt idx="1">
                  <c:v>8408</c:v>
                </c:pt>
                <c:pt idx="2">
                  <c:v>6985</c:v>
                </c:pt>
                <c:pt idx="3">
                  <c:v>6735</c:v>
                </c:pt>
                <c:pt idx="4">
                  <c:v>6887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8902912"/>
        <c:axId val="1589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8902912"/>
        <c:axId val="158921472"/>
      </c:lineChart>
      <c:dateAx>
        <c:axId val="158902912"/>
        <c:scaling>
          <c:orientation val="minMax"/>
        </c:scaling>
        <c:delete val="1"/>
        <c:axPos val="b"/>
        <c:numFmt formatCode="ge" sourceLinked="1"/>
        <c:majorTickMark val="none"/>
        <c:minorTickMark val="none"/>
        <c:tickLblPos val="none"/>
        <c:crossAx val="158921472"/>
        <c:crosses val="autoZero"/>
        <c:auto val="1"/>
        <c:lblOffset val="100"/>
        <c:baseTimeUnit val="years"/>
      </c:dateAx>
      <c:valAx>
        <c:axId val="158921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90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19338</c:v>
                </c:pt>
                <c:pt idx="1">
                  <c:v>20385</c:v>
                </c:pt>
                <c:pt idx="2">
                  <c:v>22561</c:v>
                </c:pt>
                <c:pt idx="3">
                  <c:v>20907</c:v>
                </c:pt>
                <c:pt idx="4">
                  <c:v>22317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3489664"/>
        <c:axId val="1634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3489664"/>
        <c:axId val="163491840"/>
      </c:lineChart>
      <c:dateAx>
        <c:axId val="163489664"/>
        <c:scaling>
          <c:orientation val="minMax"/>
        </c:scaling>
        <c:delete val="1"/>
        <c:axPos val="b"/>
        <c:numFmt formatCode="ge" sourceLinked="1"/>
        <c:majorTickMark val="none"/>
        <c:minorTickMark val="none"/>
        <c:tickLblPos val="none"/>
        <c:crossAx val="163491840"/>
        <c:crosses val="autoZero"/>
        <c:auto val="1"/>
        <c:lblOffset val="100"/>
        <c:baseTimeUnit val="years"/>
      </c:dateAx>
      <c:valAx>
        <c:axId val="163491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48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S1" zoomScaleNormal="10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3" t="str">
        <f>データ!H6</f>
        <v>兵庫県　光風病院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4"/>
      <c r="AU7" s="122" t="s">
        <v>2</v>
      </c>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4"/>
      <c r="CN7" s="122" t="s">
        <v>3</v>
      </c>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4"/>
      <c r="EG7" s="122" t="s">
        <v>4</v>
      </c>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4"/>
      <c r="FZ7" s="122" t="s">
        <v>5</v>
      </c>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4"/>
      <c r="ID7" s="122" t="s">
        <v>6</v>
      </c>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4"/>
      <c r="JW7" s="122" t="s">
        <v>7</v>
      </c>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4"/>
      <c r="LP7" s="122" t="s">
        <v>8</v>
      </c>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124"/>
      <c r="NI7" s="4"/>
      <c r="NJ7" s="7" t="s">
        <v>9</v>
      </c>
      <c r="NK7" s="8"/>
      <c r="NL7" s="8"/>
      <c r="NM7" s="8"/>
      <c r="NN7" s="8"/>
      <c r="NO7" s="8"/>
      <c r="NP7" s="8"/>
      <c r="NQ7" s="8"/>
      <c r="NR7" s="8"/>
      <c r="NS7" s="8"/>
      <c r="NT7" s="8"/>
      <c r="NU7" s="8"/>
      <c r="NV7" s="8"/>
      <c r="NW7" s="9"/>
      <c r="NX7" s="4"/>
    </row>
    <row r="8" spans="1:388" ht="18.75" customHeight="1">
      <c r="A8" s="2"/>
      <c r="B8" s="117" t="str">
        <f>データ!K6</f>
        <v>条例全部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9"/>
      <c r="AU8" s="117" t="str">
        <f>データ!L6</f>
        <v>病院事業</v>
      </c>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9"/>
      <c r="CN8" s="117" t="str">
        <f>データ!M6</f>
        <v>精神科病院</v>
      </c>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9"/>
      <c r="EG8" s="117" t="str">
        <f>データ!N6</f>
        <v>精神病院</v>
      </c>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9"/>
      <c r="FZ8" s="129" t="s">
        <v>140</v>
      </c>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1"/>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27" t="s">
        <v>10</v>
      </c>
      <c r="NK8" s="128"/>
      <c r="NL8" s="10" t="s">
        <v>11</v>
      </c>
      <c r="NM8" s="11"/>
      <c r="NN8" s="11"/>
      <c r="NO8" s="11"/>
      <c r="NP8" s="11"/>
      <c r="NQ8" s="11"/>
      <c r="NR8" s="11"/>
      <c r="NS8" s="11"/>
      <c r="NT8" s="11"/>
      <c r="NU8" s="11"/>
      <c r="NV8" s="11"/>
      <c r="NW8" s="12"/>
      <c r="NX8" s="4"/>
    </row>
    <row r="9" spans="1:388" ht="18.75" customHeight="1">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4"/>
      <c r="AU9" s="122" t="s">
        <v>13</v>
      </c>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4"/>
      <c r="CN9" s="122" t="s">
        <v>14</v>
      </c>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4"/>
      <c r="EG9" s="122" t="s">
        <v>15</v>
      </c>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4"/>
      <c r="FZ9" s="122" t="s">
        <v>16</v>
      </c>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4"/>
      <c r="ID9" s="122" t="s">
        <v>17</v>
      </c>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c r="JR9" s="123"/>
      <c r="JS9" s="123"/>
      <c r="JT9" s="123"/>
      <c r="JU9" s="123"/>
      <c r="JV9" s="124"/>
      <c r="JW9" s="122" t="s">
        <v>18</v>
      </c>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c r="LK9" s="123"/>
      <c r="LL9" s="123"/>
      <c r="LM9" s="123"/>
      <c r="LN9" s="123"/>
      <c r="LO9" s="124"/>
      <c r="LP9" s="122" t="s">
        <v>19</v>
      </c>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123"/>
      <c r="ND9" s="123"/>
      <c r="NE9" s="123"/>
      <c r="NF9" s="123"/>
      <c r="NG9" s="123"/>
      <c r="NH9" s="124"/>
      <c r="NI9" s="4"/>
      <c r="NJ9" s="125" t="s">
        <v>20</v>
      </c>
      <c r="NK9" s="126"/>
      <c r="NL9" s="13" t="s">
        <v>21</v>
      </c>
      <c r="NM9" s="14"/>
      <c r="NN9" s="14"/>
      <c r="NO9" s="14"/>
      <c r="NP9" s="14"/>
      <c r="NQ9" s="14"/>
      <c r="NR9" s="14"/>
      <c r="NS9" s="14"/>
      <c r="NT9" s="14"/>
      <c r="NU9" s="15"/>
      <c r="NV9" s="15"/>
      <c r="NW9" s="16"/>
      <c r="NX9" s="4"/>
    </row>
    <row r="10" spans="1:388" ht="18.75" customHeight="1">
      <c r="A10" s="2"/>
      <c r="B10" s="117" t="str">
        <f>データ!P6</f>
        <v>直営</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9"/>
      <c r="AU10" s="113">
        <f>データ!Q6</f>
        <v>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17" t="str">
        <f>データ!R6</f>
        <v>-</v>
      </c>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9"/>
      <c r="EG10" s="117" t="str">
        <f>データ!S6</f>
        <v>-</v>
      </c>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9"/>
      <c r="FZ10" s="117" t="str">
        <f>データ!T6</f>
        <v>臨</v>
      </c>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9"/>
      <c r="ID10" s="113">
        <f>データ!AB6</f>
        <v>478</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478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0" t="s">
        <v>22</v>
      </c>
      <c r="NK10" s="121"/>
      <c r="NL10" s="17" t="s">
        <v>23</v>
      </c>
      <c r="NM10" s="18"/>
      <c r="NN10" s="18"/>
      <c r="NO10" s="18"/>
      <c r="NP10" s="18"/>
      <c r="NQ10" s="18"/>
      <c r="NR10" s="18"/>
      <c r="NS10" s="18"/>
      <c r="NT10" s="18"/>
      <c r="NU10" s="18"/>
      <c r="NV10" s="18"/>
      <c r="NW10" s="19"/>
      <c r="NX10" s="4"/>
    </row>
    <row r="11" spans="1:388" ht="18.75" customHeight="1">
      <c r="A11" s="2"/>
      <c r="B11" s="122" t="s">
        <v>24</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4"/>
      <c r="AU11" s="122" t="s">
        <v>25</v>
      </c>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4"/>
      <c r="CN11" s="122" t="s">
        <v>26</v>
      </c>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4"/>
      <c r="EG11" s="122" t="s">
        <v>27</v>
      </c>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4"/>
      <c r="ID11" s="122" t="s">
        <v>28</v>
      </c>
      <c r="IE11" s="123"/>
      <c r="IF11" s="123"/>
      <c r="IG11" s="123"/>
      <c r="IH11" s="123"/>
      <c r="II11" s="123"/>
      <c r="IJ11" s="123"/>
      <c r="IK11" s="123"/>
      <c r="IL11" s="123"/>
      <c r="IM11" s="123"/>
      <c r="IN11" s="123"/>
      <c r="IO11" s="123"/>
      <c r="IP11" s="123"/>
      <c r="IQ11" s="123"/>
      <c r="IR11" s="123"/>
      <c r="IS11" s="123"/>
      <c r="IT11" s="123"/>
      <c r="IU11" s="123"/>
      <c r="IV11" s="123"/>
      <c r="IW11" s="123"/>
      <c r="IX11" s="123"/>
      <c r="IY11" s="123"/>
      <c r="IZ11" s="123"/>
      <c r="JA11" s="123"/>
      <c r="JB11" s="123"/>
      <c r="JC11" s="123"/>
      <c r="JD11" s="123"/>
      <c r="JE11" s="123"/>
      <c r="JF11" s="123"/>
      <c r="JG11" s="123"/>
      <c r="JH11" s="123"/>
      <c r="JI11" s="123"/>
      <c r="JJ11" s="123"/>
      <c r="JK11" s="123"/>
      <c r="JL11" s="123"/>
      <c r="JM11" s="123"/>
      <c r="JN11" s="123"/>
      <c r="JO11" s="123"/>
      <c r="JP11" s="123"/>
      <c r="JQ11" s="123"/>
      <c r="JR11" s="123"/>
      <c r="JS11" s="123"/>
      <c r="JT11" s="123"/>
      <c r="JU11" s="123"/>
      <c r="JV11" s="124"/>
      <c r="JW11" s="122" t="s">
        <v>29</v>
      </c>
      <c r="JX11" s="123"/>
      <c r="JY11" s="123"/>
      <c r="JZ11" s="123"/>
      <c r="KA11" s="123"/>
      <c r="KB11" s="123"/>
      <c r="KC11" s="123"/>
      <c r="KD11" s="123"/>
      <c r="KE11" s="123"/>
      <c r="KF11" s="123"/>
      <c r="KG11" s="123"/>
      <c r="KH11" s="123"/>
      <c r="KI11" s="123"/>
      <c r="KJ11" s="123"/>
      <c r="KK11" s="123"/>
      <c r="KL11" s="123"/>
      <c r="KM11" s="123"/>
      <c r="KN11" s="123"/>
      <c r="KO11" s="123"/>
      <c r="KP11" s="123"/>
      <c r="KQ11" s="123"/>
      <c r="KR11" s="123"/>
      <c r="KS11" s="123"/>
      <c r="KT11" s="123"/>
      <c r="KU11" s="123"/>
      <c r="KV11" s="123"/>
      <c r="KW11" s="123"/>
      <c r="KX11" s="123"/>
      <c r="KY11" s="123"/>
      <c r="KZ11" s="123"/>
      <c r="LA11" s="123"/>
      <c r="LB11" s="123"/>
      <c r="LC11" s="123"/>
      <c r="LD11" s="123"/>
      <c r="LE11" s="123"/>
      <c r="LF11" s="123"/>
      <c r="LG11" s="123"/>
      <c r="LH11" s="123"/>
      <c r="LI11" s="123"/>
      <c r="LJ11" s="123"/>
      <c r="LK11" s="123"/>
      <c r="LL11" s="123"/>
      <c r="LM11" s="123"/>
      <c r="LN11" s="123"/>
      <c r="LO11" s="124"/>
      <c r="LP11" s="122" t="s">
        <v>30</v>
      </c>
      <c r="LQ11" s="123"/>
      <c r="LR11" s="123"/>
      <c r="LS11" s="123"/>
      <c r="LT11" s="123"/>
      <c r="LU11" s="123"/>
      <c r="LV11" s="123"/>
      <c r="LW11" s="123"/>
      <c r="LX11" s="123"/>
      <c r="LY11" s="123"/>
      <c r="LZ11" s="123"/>
      <c r="MA11" s="123"/>
      <c r="MB11" s="123"/>
      <c r="MC11" s="123"/>
      <c r="MD11" s="123"/>
      <c r="ME11" s="123"/>
      <c r="MF11" s="123"/>
      <c r="MG11" s="123"/>
      <c r="MH11" s="123"/>
      <c r="MI11" s="123"/>
      <c r="MJ11" s="123"/>
      <c r="MK11" s="123"/>
      <c r="ML11" s="123"/>
      <c r="MM11" s="123"/>
      <c r="MN11" s="123"/>
      <c r="MO11" s="123"/>
      <c r="MP11" s="123"/>
      <c r="MQ11" s="123"/>
      <c r="MR11" s="123"/>
      <c r="MS11" s="123"/>
      <c r="MT11" s="123"/>
      <c r="MU11" s="123"/>
      <c r="MV11" s="123"/>
      <c r="MW11" s="123"/>
      <c r="MX11" s="123"/>
      <c r="MY11" s="123"/>
      <c r="MZ11" s="123"/>
      <c r="NA11" s="123"/>
      <c r="NB11" s="123"/>
      <c r="NC11" s="123"/>
      <c r="ND11" s="123"/>
      <c r="NE11" s="123"/>
      <c r="NF11" s="123"/>
      <c r="NG11" s="123"/>
      <c r="NH11" s="124"/>
      <c r="NI11" s="20"/>
      <c r="NJ11" s="4"/>
      <c r="NK11" s="4"/>
      <c r="NL11" s="4"/>
      <c r="NM11" s="4"/>
      <c r="NN11" s="4"/>
      <c r="NO11" s="4"/>
      <c r="NP11" s="4"/>
      <c r="NQ11" s="4"/>
      <c r="NR11" s="4"/>
      <c r="NS11" s="4"/>
      <c r="NT11" s="4"/>
      <c r="NU11" s="4"/>
      <c r="NV11" s="4"/>
      <c r="NW11" s="4"/>
      <c r="NX11" s="4"/>
    </row>
    <row r="12" spans="1:388" ht="18.75" customHeight="1">
      <c r="A12" s="2"/>
      <c r="B12" s="113">
        <f>データ!U6</f>
        <v>5606545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22732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17" t="str">
        <f>データ!W6</f>
        <v>非該当</v>
      </c>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9"/>
      <c r="EG12" s="117" t="str">
        <f>データ!X6</f>
        <v>１５：１</v>
      </c>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9"/>
      <c r="ID12" s="113">
        <f>データ!AE6</f>
        <v>478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478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42" t="s">
        <v>143</v>
      </c>
      <c r="NK16" s="143"/>
      <c r="NL16" s="143"/>
      <c r="NM16" s="143"/>
      <c r="NN16" s="143"/>
      <c r="NO16" s="143"/>
      <c r="NP16" s="143"/>
      <c r="NQ16" s="143"/>
      <c r="NR16" s="143"/>
      <c r="NS16" s="143"/>
      <c r="NT16" s="143"/>
      <c r="NU16" s="143"/>
      <c r="NV16" s="143"/>
      <c r="NW16" s="143"/>
      <c r="NX16" s="144"/>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45"/>
      <c r="NK17" s="146"/>
      <c r="NL17" s="146"/>
      <c r="NM17" s="146"/>
      <c r="NN17" s="146"/>
      <c r="NO17" s="146"/>
      <c r="NP17" s="146"/>
      <c r="NQ17" s="146"/>
      <c r="NR17" s="146"/>
      <c r="NS17" s="146"/>
      <c r="NT17" s="146"/>
      <c r="NU17" s="146"/>
      <c r="NV17" s="146"/>
      <c r="NW17" s="146"/>
      <c r="NX17" s="14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45"/>
      <c r="NK18" s="146"/>
      <c r="NL18" s="146"/>
      <c r="NM18" s="146"/>
      <c r="NN18" s="146"/>
      <c r="NO18" s="146"/>
      <c r="NP18" s="146"/>
      <c r="NQ18" s="146"/>
      <c r="NR18" s="146"/>
      <c r="NS18" s="146"/>
      <c r="NT18" s="146"/>
      <c r="NU18" s="146"/>
      <c r="NV18" s="146"/>
      <c r="NW18" s="146"/>
      <c r="NX18" s="14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45"/>
      <c r="NK19" s="146"/>
      <c r="NL19" s="146"/>
      <c r="NM19" s="146"/>
      <c r="NN19" s="146"/>
      <c r="NO19" s="146"/>
      <c r="NP19" s="146"/>
      <c r="NQ19" s="146"/>
      <c r="NR19" s="146"/>
      <c r="NS19" s="146"/>
      <c r="NT19" s="146"/>
      <c r="NU19" s="146"/>
      <c r="NV19" s="146"/>
      <c r="NW19" s="146"/>
      <c r="NX19" s="14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45"/>
      <c r="NK20" s="146"/>
      <c r="NL20" s="146"/>
      <c r="NM20" s="146"/>
      <c r="NN20" s="146"/>
      <c r="NO20" s="146"/>
      <c r="NP20" s="146"/>
      <c r="NQ20" s="146"/>
      <c r="NR20" s="146"/>
      <c r="NS20" s="146"/>
      <c r="NT20" s="146"/>
      <c r="NU20" s="146"/>
      <c r="NV20" s="146"/>
      <c r="NW20" s="146"/>
      <c r="NX20" s="14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45"/>
      <c r="NK21" s="146"/>
      <c r="NL21" s="146"/>
      <c r="NM21" s="146"/>
      <c r="NN21" s="146"/>
      <c r="NO21" s="146"/>
      <c r="NP21" s="146"/>
      <c r="NQ21" s="146"/>
      <c r="NR21" s="146"/>
      <c r="NS21" s="146"/>
      <c r="NT21" s="146"/>
      <c r="NU21" s="146"/>
      <c r="NV21" s="146"/>
      <c r="NW21" s="146"/>
      <c r="NX21" s="14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45"/>
      <c r="NK22" s="146"/>
      <c r="NL22" s="146"/>
      <c r="NM22" s="146"/>
      <c r="NN22" s="146"/>
      <c r="NO22" s="146"/>
      <c r="NP22" s="146"/>
      <c r="NQ22" s="146"/>
      <c r="NR22" s="146"/>
      <c r="NS22" s="146"/>
      <c r="NT22" s="146"/>
      <c r="NU22" s="146"/>
      <c r="NV22" s="146"/>
      <c r="NW22" s="146"/>
      <c r="NX22" s="14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45"/>
      <c r="NK23" s="146"/>
      <c r="NL23" s="146"/>
      <c r="NM23" s="146"/>
      <c r="NN23" s="146"/>
      <c r="NO23" s="146"/>
      <c r="NP23" s="146"/>
      <c r="NQ23" s="146"/>
      <c r="NR23" s="146"/>
      <c r="NS23" s="146"/>
      <c r="NT23" s="146"/>
      <c r="NU23" s="146"/>
      <c r="NV23" s="146"/>
      <c r="NW23" s="146"/>
      <c r="NX23" s="14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45"/>
      <c r="NK24" s="146"/>
      <c r="NL24" s="146"/>
      <c r="NM24" s="146"/>
      <c r="NN24" s="146"/>
      <c r="NO24" s="146"/>
      <c r="NP24" s="146"/>
      <c r="NQ24" s="146"/>
      <c r="NR24" s="146"/>
      <c r="NS24" s="146"/>
      <c r="NT24" s="146"/>
      <c r="NU24" s="146"/>
      <c r="NV24" s="146"/>
      <c r="NW24" s="146"/>
      <c r="NX24" s="147"/>
    </row>
    <row r="25" spans="1:388" ht="66.7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8"/>
      <c r="NK25" s="149"/>
      <c r="NL25" s="149"/>
      <c r="NM25" s="149"/>
      <c r="NN25" s="149"/>
      <c r="NO25" s="149"/>
      <c r="NP25" s="149"/>
      <c r="NQ25" s="149"/>
      <c r="NR25" s="149"/>
      <c r="NS25" s="149"/>
      <c r="NT25" s="149"/>
      <c r="NU25" s="149"/>
      <c r="NV25" s="149"/>
      <c r="NW25" s="149"/>
      <c r="NX25" s="15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144</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99" t="s">
        <v>37</v>
      </c>
      <c r="H33" s="99"/>
      <c r="I33" s="99"/>
      <c r="J33" s="99"/>
      <c r="K33" s="99"/>
      <c r="L33" s="99"/>
      <c r="M33" s="99"/>
      <c r="N33" s="99"/>
      <c r="O33" s="99"/>
      <c r="P33" s="100">
        <f>データ!AH7</f>
        <v>88.7</v>
      </c>
      <c r="Q33" s="101"/>
      <c r="R33" s="101"/>
      <c r="S33" s="101"/>
      <c r="T33" s="101"/>
      <c r="U33" s="101"/>
      <c r="V33" s="101"/>
      <c r="W33" s="101"/>
      <c r="X33" s="101"/>
      <c r="Y33" s="101"/>
      <c r="Z33" s="101"/>
      <c r="AA33" s="101"/>
      <c r="AB33" s="101"/>
      <c r="AC33" s="101"/>
      <c r="AD33" s="102"/>
      <c r="AE33" s="100">
        <f>データ!AI7</f>
        <v>85.2</v>
      </c>
      <c r="AF33" s="101"/>
      <c r="AG33" s="101"/>
      <c r="AH33" s="101"/>
      <c r="AI33" s="101"/>
      <c r="AJ33" s="101"/>
      <c r="AK33" s="101"/>
      <c r="AL33" s="101"/>
      <c r="AM33" s="101"/>
      <c r="AN33" s="101"/>
      <c r="AO33" s="101"/>
      <c r="AP33" s="101"/>
      <c r="AQ33" s="101"/>
      <c r="AR33" s="101"/>
      <c r="AS33" s="102"/>
      <c r="AT33" s="100">
        <f>データ!AJ7</f>
        <v>87.2</v>
      </c>
      <c r="AU33" s="101"/>
      <c r="AV33" s="101"/>
      <c r="AW33" s="101"/>
      <c r="AX33" s="101"/>
      <c r="AY33" s="101"/>
      <c r="AZ33" s="101"/>
      <c r="BA33" s="101"/>
      <c r="BB33" s="101"/>
      <c r="BC33" s="101"/>
      <c r="BD33" s="101"/>
      <c r="BE33" s="101"/>
      <c r="BF33" s="101"/>
      <c r="BG33" s="101"/>
      <c r="BH33" s="102"/>
      <c r="BI33" s="100">
        <f>データ!AK7</f>
        <v>86.7</v>
      </c>
      <c r="BJ33" s="101"/>
      <c r="BK33" s="101"/>
      <c r="BL33" s="101"/>
      <c r="BM33" s="101"/>
      <c r="BN33" s="101"/>
      <c r="BO33" s="101"/>
      <c r="BP33" s="101"/>
      <c r="BQ33" s="101"/>
      <c r="BR33" s="101"/>
      <c r="BS33" s="101"/>
      <c r="BT33" s="101"/>
      <c r="BU33" s="101"/>
      <c r="BV33" s="101"/>
      <c r="BW33" s="102"/>
      <c r="BX33" s="100">
        <f>データ!AL7</f>
        <v>92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62.5</v>
      </c>
      <c r="DE33" s="101"/>
      <c r="DF33" s="101"/>
      <c r="DG33" s="101"/>
      <c r="DH33" s="101"/>
      <c r="DI33" s="101"/>
      <c r="DJ33" s="101"/>
      <c r="DK33" s="101"/>
      <c r="DL33" s="101"/>
      <c r="DM33" s="101"/>
      <c r="DN33" s="101"/>
      <c r="DO33" s="101"/>
      <c r="DP33" s="101"/>
      <c r="DQ33" s="101"/>
      <c r="DR33" s="102"/>
      <c r="DS33" s="100">
        <f>データ!AT7</f>
        <v>58</v>
      </c>
      <c r="DT33" s="101"/>
      <c r="DU33" s="101"/>
      <c r="DV33" s="101"/>
      <c r="DW33" s="101"/>
      <c r="DX33" s="101"/>
      <c r="DY33" s="101"/>
      <c r="DZ33" s="101"/>
      <c r="EA33" s="101"/>
      <c r="EB33" s="101"/>
      <c r="EC33" s="101"/>
      <c r="ED33" s="101"/>
      <c r="EE33" s="101"/>
      <c r="EF33" s="101"/>
      <c r="EG33" s="102"/>
      <c r="EH33" s="100">
        <f>データ!AU7</f>
        <v>56.3</v>
      </c>
      <c r="EI33" s="101"/>
      <c r="EJ33" s="101"/>
      <c r="EK33" s="101"/>
      <c r="EL33" s="101"/>
      <c r="EM33" s="101"/>
      <c r="EN33" s="101"/>
      <c r="EO33" s="101"/>
      <c r="EP33" s="101"/>
      <c r="EQ33" s="101"/>
      <c r="ER33" s="101"/>
      <c r="ES33" s="101"/>
      <c r="ET33" s="101"/>
      <c r="EU33" s="101"/>
      <c r="EV33" s="102"/>
      <c r="EW33" s="100">
        <f>データ!AV7</f>
        <v>55.7</v>
      </c>
      <c r="EX33" s="101"/>
      <c r="EY33" s="101"/>
      <c r="EZ33" s="101"/>
      <c r="FA33" s="101"/>
      <c r="FB33" s="101"/>
      <c r="FC33" s="101"/>
      <c r="FD33" s="101"/>
      <c r="FE33" s="101"/>
      <c r="FF33" s="101"/>
      <c r="FG33" s="101"/>
      <c r="FH33" s="101"/>
      <c r="FI33" s="101"/>
      <c r="FJ33" s="101"/>
      <c r="FK33" s="102"/>
      <c r="FL33" s="100">
        <f>データ!AW7</f>
        <v>59.7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541</v>
      </c>
      <c r="GS33" s="101"/>
      <c r="GT33" s="101"/>
      <c r="GU33" s="101"/>
      <c r="GV33" s="101"/>
      <c r="GW33" s="101"/>
      <c r="GX33" s="101"/>
      <c r="GY33" s="101"/>
      <c r="GZ33" s="101"/>
      <c r="HA33" s="101"/>
      <c r="HB33" s="101"/>
      <c r="HC33" s="101"/>
      <c r="HD33" s="101"/>
      <c r="HE33" s="101"/>
      <c r="HF33" s="102"/>
      <c r="HG33" s="100">
        <f>データ!BE7</f>
        <v>634.4</v>
      </c>
      <c r="HH33" s="101"/>
      <c r="HI33" s="101"/>
      <c r="HJ33" s="101"/>
      <c r="HK33" s="101"/>
      <c r="HL33" s="101"/>
      <c r="HM33" s="101"/>
      <c r="HN33" s="101"/>
      <c r="HO33" s="101"/>
      <c r="HP33" s="101"/>
      <c r="HQ33" s="101"/>
      <c r="HR33" s="101"/>
      <c r="HS33" s="101"/>
      <c r="HT33" s="101"/>
      <c r="HU33" s="102"/>
      <c r="HV33" s="100">
        <f>データ!BF7</f>
        <v>494.2</v>
      </c>
      <c r="HW33" s="101"/>
      <c r="HX33" s="101"/>
      <c r="HY33" s="101"/>
      <c r="HZ33" s="101"/>
      <c r="IA33" s="101"/>
      <c r="IB33" s="101"/>
      <c r="IC33" s="101"/>
      <c r="ID33" s="101"/>
      <c r="IE33" s="101"/>
      <c r="IF33" s="101"/>
      <c r="IG33" s="101"/>
      <c r="IH33" s="101"/>
      <c r="II33" s="101"/>
      <c r="IJ33" s="102"/>
      <c r="IK33" s="100">
        <f>データ!BG7</f>
        <v>524.5</v>
      </c>
      <c r="IL33" s="101"/>
      <c r="IM33" s="101"/>
      <c r="IN33" s="101"/>
      <c r="IO33" s="101"/>
      <c r="IP33" s="101"/>
      <c r="IQ33" s="101"/>
      <c r="IR33" s="101"/>
      <c r="IS33" s="101"/>
      <c r="IT33" s="101"/>
      <c r="IU33" s="101"/>
      <c r="IV33" s="101"/>
      <c r="IW33" s="101"/>
      <c r="IX33" s="101"/>
      <c r="IY33" s="102"/>
      <c r="IZ33" s="100">
        <f>データ!BH7</f>
        <v>519.29999999999995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40.799999999999997</v>
      </c>
      <c r="KG33" s="101"/>
      <c r="KH33" s="101"/>
      <c r="KI33" s="101"/>
      <c r="KJ33" s="101"/>
      <c r="KK33" s="101"/>
      <c r="KL33" s="101"/>
      <c r="KM33" s="101"/>
      <c r="KN33" s="101"/>
      <c r="KO33" s="101"/>
      <c r="KP33" s="101"/>
      <c r="KQ33" s="101"/>
      <c r="KR33" s="101"/>
      <c r="KS33" s="101"/>
      <c r="KT33" s="102"/>
      <c r="KU33" s="100">
        <f>データ!BP7</f>
        <v>36.6</v>
      </c>
      <c r="KV33" s="101"/>
      <c r="KW33" s="101"/>
      <c r="KX33" s="101"/>
      <c r="KY33" s="101"/>
      <c r="KZ33" s="101"/>
      <c r="LA33" s="101"/>
      <c r="LB33" s="101"/>
      <c r="LC33" s="101"/>
      <c r="LD33" s="101"/>
      <c r="LE33" s="101"/>
      <c r="LF33" s="101"/>
      <c r="LG33" s="101"/>
      <c r="LH33" s="101"/>
      <c r="LI33" s="102"/>
      <c r="LJ33" s="100">
        <f>データ!BQ7</f>
        <v>35.9</v>
      </c>
      <c r="LK33" s="101"/>
      <c r="LL33" s="101"/>
      <c r="LM33" s="101"/>
      <c r="LN33" s="101"/>
      <c r="LO33" s="101"/>
      <c r="LP33" s="101"/>
      <c r="LQ33" s="101"/>
      <c r="LR33" s="101"/>
      <c r="LS33" s="101"/>
      <c r="LT33" s="101"/>
      <c r="LU33" s="101"/>
      <c r="LV33" s="101"/>
      <c r="LW33" s="101"/>
      <c r="LX33" s="102"/>
      <c r="LY33" s="100">
        <f>データ!BR7</f>
        <v>37.5</v>
      </c>
      <c r="LZ33" s="101"/>
      <c r="MA33" s="101"/>
      <c r="MB33" s="101"/>
      <c r="MC33" s="101"/>
      <c r="MD33" s="101"/>
      <c r="ME33" s="101"/>
      <c r="MF33" s="101"/>
      <c r="MG33" s="101"/>
      <c r="MH33" s="101"/>
      <c r="MI33" s="101"/>
      <c r="MJ33" s="101"/>
      <c r="MK33" s="101"/>
      <c r="ML33" s="101"/>
      <c r="MM33" s="102"/>
      <c r="MN33" s="100">
        <f>データ!BS7</f>
        <v>38.200000000000003</v>
      </c>
      <c r="MO33" s="101"/>
      <c r="MP33" s="101"/>
      <c r="MQ33" s="101"/>
      <c r="MR33" s="101"/>
      <c r="MS33" s="101"/>
      <c r="MT33" s="101"/>
      <c r="MU33" s="101"/>
      <c r="MV33" s="101"/>
      <c r="MW33" s="101"/>
      <c r="MX33" s="101"/>
      <c r="MY33" s="101"/>
      <c r="MZ33" s="101"/>
      <c r="NA33" s="101"/>
      <c r="NB33" s="102"/>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141</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19338</v>
      </c>
      <c r="Q55" s="104"/>
      <c r="R55" s="104"/>
      <c r="S55" s="104"/>
      <c r="T55" s="104"/>
      <c r="U55" s="104"/>
      <c r="V55" s="104"/>
      <c r="W55" s="104"/>
      <c r="X55" s="104"/>
      <c r="Y55" s="104"/>
      <c r="Z55" s="104"/>
      <c r="AA55" s="104"/>
      <c r="AB55" s="104"/>
      <c r="AC55" s="104"/>
      <c r="AD55" s="105"/>
      <c r="AE55" s="103">
        <f>データ!CA7</f>
        <v>20385</v>
      </c>
      <c r="AF55" s="104"/>
      <c r="AG55" s="104"/>
      <c r="AH55" s="104"/>
      <c r="AI55" s="104"/>
      <c r="AJ55" s="104"/>
      <c r="AK55" s="104"/>
      <c r="AL55" s="104"/>
      <c r="AM55" s="104"/>
      <c r="AN55" s="104"/>
      <c r="AO55" s="104"/>
      <c r="AP55" s="104"/>
      <c r="AQ55" s="104"/>
      <c r="AR55" s="104"/>
      <c r="AS55" s="105"/>
      <c r="AT55" s="103">
        <f>データ!CB7</f>
        <v>22561</v>
      </c>
      <c r="AU55" s="104"/>
      <c r="AV55" s="104"/>
      <c r="AW55" s="104"/>
      <c r="AX55" s="104"/>
      <c r="AY55" s="104"/>
      <c r="AZ55" s="104"/>
      <c r="BA55" s="104"/>
      <c r="BB55" s="104"/>
      <c r="BC55" s="104"/>
      <c r="BD55" s="104"/>
      <c r="BE55" s="104"/>
      <c r="BF55" s="104"/>
      <c r="BG55" s="104"/>
      <c r="BH55" s="105"/>
      <c r="BI55" s="103">
        <f>データ!CC7</f>
        <v>20907</v>
      </c>
      <c r="BJ55" s="104"/>
      <c r="BK55" s="104"/>
      <c r="BL55" s="104"/>
      <c r="BM55" s="104"/>
      <c r="BN55" s="104"/>
      <c r="BO55" s="104"/>
      <c r="BP55" s="104"/>
      <c r="BQ55" s="104"/>
      <c r="BR55" s="104"/>
      <c r="BS55" s="104"/>
      <c r="BT55" s="104"/>
      <c r="BU55" s="104"/>
      <c r="BV55" s="104"/>
      <c r="BW55" s="105"/>
      <c r="BX55" s="103">
        <f>データ!CD7</f>
        <v>22317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12723</v>
      </c>
      <c r="DE55" s="104"/>
      <c r="DF55" s="104"/>
      <c r="DG55" s="104"/>
      <c r="DH55" s="104"/>
      <c r="DI55" s="104"/>
      <c r="DJ55" s="104"/>
      <c r="DK55" s="104"/>
      <c r="DL55" s="104"/>
      <c r="DM55" s="104"/>
      <c r="DN55" s="104"/>
      <c r="DO55" s="104"/>
      <c r="DP55" s="104"/>
      <c r="DQ55" s="104"/>
      <c r="DR55" s="105"/>
      <c r="DS55" s="103">
        <f>データ!CL7</f>
        <v>8408</v>
      </c>
      <c r="DT55" s="104"/>
      <c r="DU55" s="104"/>
      <c r="DV55" s="104"/>
      <c r="DW55" s="104"/>
      <c r="DX55" s="104"/>
      <c r="DY55" s="104"/>
      <c r="DZ55" s="104"/>
      <c r="EA55" s="104"/>
      <c r="EB55" s="104"/>
      <c r="EC55" s="104"/>
      <c r="ED55" s="104"/>
      <c r="EE55" s="104"/>
      <c r="EF55" s="104"/>
      <c r="EG55" s="105"/>
      <c r="EH55" s="103">
        <f>データ!CM7</f>
        <v>6985</v>
      </c>
      <c r="EI55" s="104"/>
      <c r="EJ55" s="104"/>
      <c r="EK55" s="104"/>
      <c r="EL55" s="104"/>
      <c r="EM55" s="104"/>
      <c r="EN55" s="104"/>
      <c r="EO55" s="104"/>
      <c r="EP55" s="104"/>
      <c r="EQ55" s="104"/>
      <c r="ER55" s="104"/>
      <c r="ES55" s="104"/>
      <c r="ET55" s="104"/>
      <c r="EU55" s="104"/>
      <c r="EV55" s="105"/>
      <c r="EW55" s="103">
        <f>データ!CN7</f>
        <v>6735</v>
      </c>
      <c r="EX55" s="104"/>
      <c r="EY55" s="104"/>
      <c r="EZ55" s="104"/>
      <c r="FA55" s="104"/>
      <c r="FB55" s="104"/>
      <c r="FC55" s="104"/>
      <c r="FD55" s="104"/>
      <c r="FE55" s="104"/>
      <c r="FF55" s="104"/>
      <c r="FG55" s="104"/>
      <c r="FH55" s="104"/>
      <c r="FI55" s="104"/>
      <c r="FJ55" s="104"/>
      <c r="FK55" s="105"/>
      <c r="FL55" s="103">
        <f>データ!CO7</f>
        <v>6887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118</v>
      </c>
      <c r="GS55" s="101"/>
      <c r="GT55" s="101"/>
      <c r="GU55" s="101"/>
      <c r="GV55" s="101"/>
      <c r="GW55" s="101"/>
      <c r="GX55" s="101"/>
      <c r="GY55" s="101"/>
      <c r="GZ55" s="101"/>
      <c r="HA55" s="101"/>
      <c r="HB55" s="101"/>
      <c r="HC55" s="101"/>
      <c r="HD55" s="101"/>
      <c r="HE55" s="101"/>
      <c r="HF55" s="102"/>
      <c r="HG55" s="100">
        <f>データ!CW7</f>
        <v>127.5</v>
      </c>
      <c r="HH55" s="101"/>
      <c r="HI55" s="101"/>
      <c r="HJ55" s="101"/>
      <c r="HK55" s="101"/>
      <c r="HL55" s="101"/>
      <c r="HM55" s="101"/>
      <c r="HN55" s="101"/>
      <c r="HO55" s="101"/>
      <c r="HP55" s="101"/>
      <c r="HQ55" s="101"/>
      <c r="HR55" s="101"/>
      <c r="HS55" s="101"/>
      <c r="HT55" s="101"/>
      <c r="HU55" s="102"/>
      <c r="HV55" s="100">
        <f>データ!CX7</f>
        <v>130.5</v>
      </c>
      <c r="HW55" s="101"/>
      <c r="HX55" s="101"/>
      <c r="HY55" s="101"/>
      <c r="HZ55" s="101"/>
      <c r="IA55" s="101"/>
      <c r="IB55" s="101"/>
      <c r="IC55" s="101"/>
      <c r="ID55" s="101"/>
      <c r="IE55" s="101"/>
      <c r="IF55" s="101"/>
      <c r="IG55" s="101"/>
      <c r="IH55" s="101"/>
      <c r="II55" s="101"/>
      <c r="IJ55" s="102"/>
      <c r="IK55" s="100">
        <f>データ!CY7</f>
        <v>135.30000000000001</v>
      </c>
      <c r="IL55" s="101"/>
      <c r="IM55" s="101"/>
      <c r="IN55" s="101"/>
      <c r="IO55" s="101"/>
      <c r="IP55" s="101"/>
      <c r="IQ55" s="101"/>
      <c r="IR55" s="101"/>
      <c r="IS55" s="101"/>
      <c r="IT55" s="101"/>
      <c r="IU55" s="101"/>
      <c r="IV55" s="101"/>
      <c r="IW55" s="101"/>
      <c r="IX55" s="101"/>
      <c r="IY55" s="102"/>
      <c r="IZ55" s="100">
        <f>データ!CZ7</f>
        <v>124.6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19.100000000000001</v>
      </c>
      <c r="KG55" s="101"/>
      <c r="KH55" s="101"/>
      <c r="KI55" s="101"/>
      <c r="KJ55" s="101"/>
      <c r="KK55" s="101"/>
      <c r="KL55" s="101"/>
      <c r="KM55" s="101"/>
      <c r="KN55" s="101"/>
      <c r="KO55" s="101"/>
      <c r="KP55" s="101"/>
      <c r="KQ55" s="101"/>
      <c r="KR55" s="101"/>
      <c r="KS55" s="101"/>
      <c r="KT55" s="102"/>
      <c r="KU55" s="100">
        <f>データ!DH7</f>
        <v>11.6</v>
      </c>
      <c r="KV55" s="101"/>
      <c r="KW55" s="101"/>
      <c r="KX55" s="101"/>
      <c r="KY55" s="101"/>
      <c r="KZ55" s="101"/>
      <c r="LA55" s="101"/>
      <c r="LB55" s="101"/>
      <c r="LC55" s="101"/>
      <c r="LD55" s="101"/>
      <c r="LE55" s="101"/>
      <c r="LF55" s="101"/>
      <c r="LG55" s="101"/>
      <c r="LH55" s="101"/>
      <c r="LI55" s="102"/>
      <c r="LJ55" s="100">
        <f>データ!DI7</f>
        <v>7.2</v>
      </c>
      <c r="LK55" s="101"/>
      <c r="LL55" s="101"/>
      <c r="LM55" s="101"/>
      <c r="LN55" s="101"/>
      <c r="LO55" s="101"/>
      <c r="LP55" s="101"/>
      <c r="LQ55" s="101"/>
      <c r="LR55" s="101"/>
      <c r="LS55" s="101"/>
      <c r="LT55" s="101"/>
      <c r="LU55" s="101"/>
      <c r="LV55" s="101"/>
      <c r="LW55" s="101"/>
      <c r="LX55" s="102"/>
      <c r="LY55" s="100">
        <f>データ!DJ7</f>
        <v>6.7</v>
      </c>
      <c r="LZ55" s="101"/>
      <c r="MA55" s="101"/>
      <c r="MB55" s="101"/>
      <c r="MC55" s="101"/>
      <c r="MD55" s="101"/>
      <c r="ME55" s="101"/>
      <c r="MF55" s="101"/>
      <c r="MG55" s="101"/>
      <c r="MH55" s="101"/>
      <c r="MI55" s="101"/>
      <c r="MJ55" s="101"/>
      <c r="MK55" s="101"/>
      <c r="ML55" s="101"/>
      <c r="MM55" s="102"/>
      <c r="MN55" s="100">
        <f>データ!DK7</f>
        <v>6.1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4.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hidden="1"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hidden="1"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3" hidden="1"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hidden="1"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39.9</v>
      </c>
      <c r="V79" s="83"/>
      <c r="W79" s="83"/>
      <c r="X79" s="83"/>
      <c r="Y79" s="83"/>
      <c r="Z79" s="83"/>
      <c r="AA79" s="83"/>
      <c r="AB79" s="83"/>
      <c r="AC79" s="83"/>
      <c r="AD79" s="83"/>
      <c r="AE79" s="83"/>
      <c r="AF79" s="83"/>
      <c r="AG79" s="83"/>
      <c r="AH79" s="83"/>
      <c r="AI79" s="83"/>
      <c r="AJ79" s="83"/>
      <c r="AK79" s="83"/>
      <c r="AL79" s="83"/>
      <c r="AM79" s="83"/>
      <c r="AN79" s="83">
        <f>データ!DS7</f>
        <v>39.799999999999997</v>
      </c>
      <c r="AO79" s="83"/>
      <c r="AP79" s="83"/>
      <c r="AQ79" s="83"/>
      <c r="AR79" s="83"/>
      <c r="AS79" s="83"/>
      <c r="AT79" s="83"/>
      <c r="AU79" s="83"/>
      <c r="AV79" s="83"/>
      <c r="AW79" s="83"/>
      <c r="AX79" s="83"/>
      <c r="AY79" s="83"/>
      <c r="AZ79" s="83"/>
      <c r="BA79" s="83"/>
      <c r="BB79" s="83"/>
      <c r="BC79" s="83"/>
      <c r="BD79" s="83"/>
      <c r="BE79" s="83"/>
      <c r="BF79" s="83"/>
      <c r="BG79" s="83">
        <f>データ!DT7</f>
        <v>48.4</v>
      </c>
      <c r="BH79" s="83"/>
      <c r="BI79" s="83"/>
      <c r="BJ79" s="83"/>
      <c r="BK79" s="83"/>
      <c r="BL79" s="83"/>
      <c r="BM79" s="83"/>
      <c r="BN79" s="83"/>
      <c r="BO79" s="83"/>
      <c r="BP79" s="83"/>
      <c r="BQ79" s="83"/>
      <c r="BR79" s="83"/>
      <c r="BS79" s="83"/>
      <c r="BT79" s="83"/>
      <c r="BU79" s="83"/>
      <c r="BV79" s="83"/>
      <c r="BW79" s="83"/>
      <c r="BX79" s="83"/>
      <c r="BY79" s="83"/>
      <c r="BZ79" s="83">
        <f>データ!DU7</f>
        <v>50.5</v>
      </c>
      <c r="CA79" s="83"/>
      <c r="CB79" s="83"/>
      <c r="CC79" s="83"/>
      <c r="CD79" s="83"/>
      <c r="CE79" s="83"/>
      <c r="CF79" s="83"/>
      <c r="CG79" s="83"/>
      <c r="CH79" s="83"/>
      <c r="CI79" s="83"/>
      <c r="CJ79" s="83"/>
      <c r="CK79" s="83"/>
      <c r="CL79" s="83"/>
      <c r="CM79" s="83"/>
      <c r="CN79" s="83"/>
      <c r="CO79" s="83"/>
      <c r="CP79" s="83"/>
      <c r="CQ79" s="83"/>
      <c r="CR79" s="83"/>
      <c r="CS79" s="83">
        <f>データ!DV7</f>
        <v>50.3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52.5</v>
      </c>
      <c r="EP79" s="83"/>
      <c r="EQ79" s="83"/>
      <c r="ER79" s="83"/>
      <c r="ES79" s="83"/>
      <c r="ET79" s="83"/>
      <c r="EU79" s="83"/>
      <c r="EV79" s="83"/>
      <c r="EW79" s="83"/>
      <c r="EX79" s="83"/>
      <c r="EY79" s="83"/>
      <c r="EZ79" s="83"/>
      <c r="FA79" s="83"/>
      <c r="FB79" s="83"/>
      <c r="FC79" s="83"/>
      <c r="FD79" s="83"/>
      <c r="FE79" s="83"/>
      <c r="FF79" s="83"/>
      <c r="FG79" s="83"/>
      <c r="FH79" s="83">
        <f>データ!ED7</f>
        <v>32.4</v>
      </c>
      <c r="FI79" s="83"/>
      <c r="FJ79" s="83"/>
      <c r="FK79" s="83"/>
      <c r="FL79" s="83"/>
      <c r="FM79" s="83"/>
      <c r="FN79" s="83"/>
      <c r="FO79" s="83"/>
      <c r="FP79" s="83"/>
      <c r="FQ79" s="83"/>
      <c r="FR79" s="83"/>
      <c r="FS79" s="83"/>
      <c r="FT79" s="83"/>
      <c r="FU79" s="83"/>
      <c r="FV79" s="83"/>
      <c r="FW79" s="83"/>
      <c r="FX79" s="83"/>
      <c r="FY79" s="83"/>
      <c r="FZ79" s="83"/>
      <c r="GA79" s="83">
        <f>データ!EE7</f>
        <v>51.1</v>
      </c>
      <c r="GB79" s="83"/>
      <c r="GC79" s="83"/>
      <c r="GD79" s="83"/>
      <c r="GE79" s="83"/>
      <c r="GF79" s="83"/>
      <c r="GG79" s="83"/>
      <c r="GH79" s="83"/>
      <c r="GI79" s="83"/>
      <c r="GJ79" s="83"/>
      <c r="GK79" s="83"/>
      <c r="GL79" s="83"/>
      <c r="GM79" s="83"/>
      <c r="GN79" s="83"/>
      <c r="GO79" s="83"/>
      <c r="GP79" s="83"/>
      <c r="GQ79" s="83"/>
      <c r="GR79" s="83"/>
      <c r="GS79" s="83"/>
      <c r="GT79" s="83">
        <f>データ!EF7</f>
        <v>56.7</v>
      </c>
      <c r="GU79" s="83"/>
      <c r="GV79" s="83"/>
      <c r="GW79" s="83"/>
      <c r="GX79" s="83"/>
      <c r="GY79" s="83"/>
      <c r="GZ79" s="83"/>
      <c r="HA79" s="83"/>
      <c r="HB79" s="83"/>
      <c r="HC79" s="83"/>
      <c r="HD79" s="83"/>
      <c r="HE79" s="83"/>
      <c r="HF79" s="83"/>
      <c r="HG79" s="83"/>
      <c r="HH79" s="83"/>
      <c r="HI79" s="83"/>
      <c r="HJ79" s="83"/>
      <c r="HK79" s="83"/>
      <c r="HL79" s="83"/>
      <c r="HM79" s="83">
        <f>データ!EG7</f>
        <v>53.1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19230236</v>
      </c>
      <c r="JK79" s="79"/>
      <c r="JL79" s="79"/>
      <c r="JM79" s="79"/>
      <c r="JN79" s="79"/>
      <c r="JO79" s="79"/>
      <c r="JP79" s="79"/>
      <c r="JQ79" s="79"/>
      <c r="JR79" s="79"/>
      <c r="JS79" s="79"/>
      <c r="JT79" s="79"/>
      <c r="JU79" s="79"/>
      <c r="JV79" s="79"/>
      <c r="JW79" s="79"/>
      <c r="JX79" s="79"/>
      <c r="JY79" s="79"/>
      <c r="JZ79" s="79"/>
      <c r="KA79" s="79"/>
      <c r="KB79" s="79"/>
      <c r="KC79" s="79">
        <f>データ!EO7</f>
        <v>20171509</v>
      </c>
      <c r="KD79" s="79"/>
      <c r="KE79" s="79"/>
      <c r="KF79" s="79"/>
      <c r="KG79" s="79"/>
      <c r="KH79" s="79"/>
      <c r="KI79" s="79"/>
      <c r="KJ79" s="79"/>
      <c r="KK79" s="79"/>
      <c r="KL79" s="79"/>
      <c r="KM79" s="79"/>
      <c r="KN79" s="79"/>
      <c r="KO79" s="79"/>
      <c r="KP79" s="79"/>
      <c r="KQ79" s="79"/>
      <c r="KR79" s="79"/>
      <c r="KS79" s="79"/>
      <c r="KT79" s="79"/>
      <c r="KU79" s="79"/>
      <c r="KV79" s="79">
        <f>データ!EP7</f>
        <v>20087808</v>
      </c>
      <c r="KW79" s="79"/>
      <c r="KX79" s="79"/>
      <c r="KY79" s="79"/>
      <c r="KZ79" s="79"/>
      <c r="LA79" s="79"/>
      <c r="LB79" s="79"/>
      <c r="LC79" s="79"/>
      <c r="LD79" s="79"/>
      <c r="LE79" s="79"/>
      <c r="LF79" s="79"/>
      <c r="LG79" s="79"/>
      <c r="LH79" s="79"/>
      <c r="LI79" s="79"/>
      <c r="LJ79" s="79"/>
      <c r="LK79" s="79"/>
      <c r="LL79" s="79"/>
      <c r="LM79" s="79"/>
      <c r="LN79" s="79"/>
      <c r="LO79" s="79">
        <f>データ!EQ7</f>
        <v>20241634</v>
      </c>
      <c r="LP79" s="79"/>
      <c r="LQ79" s="79"/>
      <c r="LR79" s="79"/>
      <c r="LS79" s="79"/>
      <c r="LT79" s="79"/>
      <c r="LU79" s="79"/>
      <c r="LV79" s="79"/>
      <c r="LW79" s="79"/>
      <c r="LX79" s="79"/>
      <c r="LY79" s="79"/>
      <c r="LZ79" s="79"/>
      <c r="MA79" s="79"/>
      <c r="MB79" s="79"/>
      <c r="MC79" s="79"/>
      <c r="MD79" s="79"/>
      <c r="ME79" s="79"/>
      <c r="MF79" s="79"/>
      <c r="MG79" s="79"/>
      <c r="MH79" s="79">
        <f>データ!ER7</f>
        <v>22044308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5" t="s">
        <v>75</v>
      </c>
      <c r="AI4" s="136"/>
      <c r="AJ4" s="136"/>
      <c r="AK4" s="136"/>
      <c r="AL4" s="136"/>
      <c r="AM4" s="136"/>
      <c r="AN4" s="136"/>
      <c r="AO4" s="136"/>
      <c r="AP4" s="136"/>
      <c r="AQ4" s="136"/>
      <c r="AR4" s="137"/>
      <c r="AS4" s="138" t="s">
        <v>76</v>
      </c>
      <c r="AT4" s="134"/>
      <c r="AU4" s="134"/>
      <c r="AV4" s="134"/>
      <c r="AW4" s="134"/>
      <c r="AX4" s="134"/>
      <c r="AY4" s="134"/>
      <c r="AZ4" s="134"/>
      <c r="BA4" s="134"/>
      <c r="BB4" s="134"/>
      <c r="BC4" s="134"/>
      <c r="BD4" s="138" t="s">
        <v>77</v>
      </c>
      <c r="BE4" s="134"/>
      <c r="BF4" s="134"/>
      <c r="BG4" s="134"/>
      <c r="BH4" s="134"/>
      <c r="BI4" s="134"/>
      <c r="BJ4" s="134"/>
      <c r="BK4" s="134"/>
      <c r="BL4" s="134"/>
      <c r="BM4" s="134"/>
      <c r="BN4" s="134"/>
      <c r="BO4" s="135" t="s">
        <v>78</v>
      </c>
      <c r="BP4" s="136"/>
      <c r="BQ4" s="136"/>
      <c r="BR4" s="136"/>
      <c r="BS4" s="136"/>
      <c r="BT4" s="136"/>
      <c r="BU4" s="136"/>
      <c r="BV4" s="136"/>
      <c r="BW4" s="136"/>
      <c r="BX4" s="136"/>
      <c r="BY4" s="137"/>
      <c r="BZ4" s="134" t="s">
        <v>79</v>
      </c>
      <c r="CA4" s="134"/>
      <c r="CB4" s="134"/>
      <c r="CC4" s="134"/>
      <c r="CD4" s="134"/>
      <c r="CE4" s="134"/>
      <c r="CF4" s="134"/>
      <c r="CG4" s="134"/>
      <c r="CH4" s="134"/>
      <c r="CI4" s="134"/>
      <c r="CJ4" s="134"/>
      <c r="CK4" s="138"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5" t="s">
        <v>83</v>
      </c>
      <c r="DS4" s="136"/>
      <c r="DT4" s="136"/>
      <c r="DU4" s="136"/>
      <c r="DV4" s="136"/>
      <c r="DW4" s="136"/>
      <c r="DX4" s="136"/>
      <c r="DY4" s="136"/>
      <c r="DZ4" s="136"/>
      <c r="EA4" s="136"/>
      <c r="EB4" s="137"/>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280003</v>
      </c>
      <c r="D6" s="63">
        <f t="shared" si="2"/>
        <v>46</v>
      </c>
      <c r="E6" s="63">
        <f t="shared" si="2"/>
        <v>6</v>
      </c>
      <c r="F6" s="63">
        <f t="shared" si="2"/>
        <v>0</v>
      </c>
      <c r="G6" s="63">
        <f t="shared" si="2"/>
        <v>6</v>
      </c>
      <c r="H6" s="139" t="str">
        <f>IF(H8&lt;&gt;I8,H8,"")&amp;IF(I8&lt;&gt;J8,I8,"")&amp;"　"&amp;J8</f>
        <v>兵庫県　光風病院</v>
      </c>
      <c r="I6" s="140"/>
      <c r="J6" s="141"/>
      <c r="K6" s="63" t="str">
        <f t="shared" si="2"/>
        <v>条例全部</v>
      </c>
      <c r="L6" s="63" t="str">
        <f t="shared" si="2"/>
        <v>病院事業</v>
      </c>
      <c r="M6" s="63" t="str">
        <f t="shared" si="2"/>
        <v>精神科病院</v>
      </c>
      <c r="N6" s="63" t="str">
        <f>N8</f>
        <v>精神病院</v>
      </c>
      <c r="O6" s="63"/>
      <c r="P6" s="63" t="str">
        <f>P8</f>
        <v>直営</v>
      </c>
      <c r="Q6" s="64">
        <f t="shared" ref="Q6:AG6" si="3">Q8</f>
        <v>3</v>
      </c>
      <c r="R6" s="63" t="str">
        <f t="shared" si="3"/>
        <v>-</v>
      </c>
      <c r="S6" s="63" t="str">
        <f t="shared" si="3"/>
        <v>-</v>
      </c>
      <c r="T6" s="63" t="str">
        <f t="shared" si="3"/>
        <v>臨</v>
      </c>
      <c r="U6" s="64">
        <f>U8</f>
        <v>5606545</v>
      </c>
      <c r="V6" s="64">
        <f>V8</f>
        <v>22732</v>
      </c>
      <c r="W6" s="63" t="str">
        <f>W8</f>
        <v>非該当</v>
      </c>
      <c r="X6" s="63" t="str">
        <f t="shared" si="3"/>
        <v>１５：１</v>
      </c>
      <c r="Y6" s="64" t="str">
        <f t="shared" si="3"/>
        <v>-</v>
      </c>
      <c r="Z6" s="64" t="str">
        <f t="shared" si="3"/>
        <v>-</v>
      </c>
      <c r="AA6" s="64" t="str">
        <f t="shared" si="3"/>
        <v>-</v>
      </c>
      <c r="AB6" s="64">
        <f t="shared" si="3"/>
        <v>478</v>
      </c>
      <c r="AC6" s="64" t="str">
        <f t="shared" si="3"/>
        <v>-</v>
      </c>
      <c r="AD6" s="64">
        <f t="shared" si="3"/>
        <v>478</v>
      </c>
      <c r="AE6" s="64">
        <f t="shared" si="3"/>
        <v>478</v>
      </c>
      <c r="AF6" s="64" t="str">
        <f t="shared" si="3"/>
        <v>-</v>
      </c>
      <c r="AG6" s="64">
        <f t="shared" si="3"/>
        <v>478</v>
      </c>
      <c r="AH6" s="65">
        <f>IF(AH8="-",NA(),AH8)</f>
        <v>88.7</v>
      </c>
      <c r="AI6" s="65">
        <f t="shared" ref="AI6:AQ6" si="4">IF(AI8="-",NA(),AI8)</f>
        <v>85.2</v>
      </c>
      <c r="AJ6" s="65">
        <f t="shared" si="4"/>
        <v>87.2</v>
      </c>
      <c r="AK6" s="65">
        <f t="shared" si="4"/>
        <v>86.7</v>
      </c>
      <c r="AL6" s="65">
        <f t="shared" si="4"/>
        <v>92</v>
      </c>
      <c r="AM6" s="65">
        <f t="shared" si="4"/>
        <v>99.8</v>
      </c>
      <c r="AN6" s="65">
        <f t="shared" si="4"/>
        <v>100</v>
      </c>
      <c r="AO6" s="65">
        <f t="shared" si="4"/>
        <v>101.3</v>
      </c>
      <c r="AP6" s="65">
        <f t="shared" si="4"/>
        <v>101.1</v>
      </c>
      <c r="AQ6" s="65">
        <f t="shared" si="4"/>
        <v>101.2</v>
      </c>
      <c r="AR6" s="65" t="str">
        <f>IF(AR8="-","【-】","【"&amp;SUBSTITUTE(TEXT(AR8,"#,##0.0"),"-","△")&amp;"】")</f>
        <v>【98.4】</v>
      </c>
      <c r="AS6" s="65">
        <f>IF(AS8="-",NA(),AS8)</f>
        <v>62.5</v>
      </c>
      <c r="AT6" s="65">
        <f t="shared" ref="AT6:BB6" si="5">IF(AT8="-",NA(),AT8)</f>
        <v>58</v>
      </c>
      <c r="AU6" s="65">
        <f t="shared" si="5"/>
        <v>56.3</v>
      </c>
      <c r="AV6" s="65">
        <f t="shared" si="5"/>
        <v>55.7</v>
      </c>
      <c r="AW6" s="65">
        <f t="shared" si="5"/>
        <v>59.7</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541</v>
      </c>
      <c r="BE6" s="65">
        <f t="shared" ref="BE6:BM6" si="6">IF(BE8="-",NA(),BE8)</f>
        <v>634.4</v>
      </c>
      <c r="BF6" s="65">
        <f t="shared" si="6"/>
        <v>494.2</v>
      </c>
      <c r="BG6" s="65">
        <f t="shared" si="6"/>
        <v>524.5</v>
      </c>
      <c r="BH6" s="65">
        <f t="shared" si="6"/>
        <v>519.29999999999995</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40.799999999999997</v>
      </c>
      <c r="BP6" s="65">
        <f t="shared" ref="BP6:BX6" si="7">IF(BP8="-",NA(),BP8)</f>
        <v>36.6</v>
      </c>
      <c r="BQ6" s="65">
        <f t="shared" si="7"/>
        <v>35.9</v>
      </c>
      <c r="BR6" s="65">
        <f t="shared" si="7"/>
        <v>37.5</v>
      </c>
      <c r="BS6" s="65">
        <f t="shared" si="7"/>
        <v>38.200000000000003</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19338</v>
      </c>
      <c r="CA6" s="66">
        <f t="shared" ref="CA6:CI6" si="8">IF(CA8="-",NA(),CA8)</f>
        <v>20385</v>
      </c>
      <c r="CB6" s="66">
        <f t="shared" si="8"/>
        <v>22561</v>
      </c>
      <c r="CC6" s="66">
        <f t="shared" si="8"/>
        <v>20907</v>
      </c>
      <c r="CD6" s="66">
        <f t="shared" si="8"/>
        <v>22317</v>
      </c>
      <c r="CE6" s="66">
        <f t="shared" si="8"/>
        <v>18124</v>
      </c>
      <c r="CF6" s="66">
        <f t="shared" si="8"/>
        <v>18742</v>
      </c>
      <c r="CG6" s="66">
        <f t="shared" si="8"/>
        <v>19795</v>
      </c>
      <c r="CH6" s="66">
        <f t="shared" si="8"/>
        <v>20395</v>
      </c>
      <c r="CI6" s="66">
        <f t="shared" si="8"/>
        <v>20681</v>
      </c>
      <c r="CJ6" s="65" t="str">
        <f>IF(CJ8="-","【-】","【"&amp;SUBSTITUTE(TEXT(CJ8,"#,##0"),"-","△")&amp;"】")</f>
        <v>【49,667】</v>
      </c>
      <c r="CK6" s="66">
        <f>IF(CK8="-",NA(),CK8)</f>
        <v>12723</v>
      </c>
      <c r="CL6" s="66">
        <f t="shared" ref="CL6:CT6" si="9">IF(CL8="-",NA(),CL8)</f>
        <v>8408</v>
      </c>
      <c r="CM6" s="66">
        <f t="shared" si="9"/>
        <v>6985</v>
      </c>
      <c r="CN6" s="66">
        <f t="shared" si="9"/>
        <v>6735</v>
      </c>
      <c r="CO6" s="66">
        <f t="shared" si="9"/>
        <v>6887</v>
      </c>
      <c r="CP6" s="66">
        <f t="shared" si="9"/>
        <v>8856</v>
      </c>
      <c r="CQ6" s="66">
        <f t="shared" si="9"/>
        <v>8812</v>
      </c>
      <c r="CR6" s="66">
        <f t="shared" si="9"/>
        <v>8588</v>
      </c>
      <c r="CS6" s="66">
        <f t="shared" si="9"/>
        <v>8536</v>
      </c>
      <c r="CT6" s="66">
        <f t="shared" si="9"/>
        <v>8502</v>
      </c>
      <c r="CU6" s="65" t="str">
        <f>IF(CU8="-","【-】","【"&amp;SUBSTITUTE(TEXT(CU8,"#,##0"),"-","△")&amp;"】")</f>
        <v>【13,758】</v>
      </c>
      <c r="CV6" s="65">
        <f>IF(CV8="-",NA(),CV8)</f>
        <v>118</v>
      </c>
      <c r="CW6" s="65">
        <f t="shared" ref="CW6:DE6" si="10">IF(CW8="-",NA(),CW8)</f>
        <v>127.5</v>
      </c>
      <c r="CX6" s="65">
        <f t="shared" si="10"/>
        <v>130.5</v>
      </c>
      <c r="CY6" s="65">
        <f t="shared" si="10"/>
        <v>135.30000000000001</v>
      </c>
      <c r="CZ6" s="65">
        <f t="shared" si="10"/>
        <v>124.6</v>
      </c>
      <c r="DA6" s="65">
        <f t="shared" si="10"/>
        <v>86</v>
      </c>
      <c r="DB6" s="65">
        <f t="shared" si="10"/>
        <v>84.5</v>
      </c>
      <c r="DC6" s="65">
        <f t="shared" si="10"/>
        <v>84.4</v>
      </c>
      <c r="DD6" s="65">
        <f t="shared" si="10"/>
        <v>84.6</v>
      </c>
      <c r="DE6" s="65">
        <f t="shared" si="10"/>
        <v>85.6</v>
      </c>
      <c r="DF6" s="65" t="str">
        <f>IF(DF8="-","【-】","【"&amp;SUBSTITUTE(TEXT(DF8,"#,##0.0"),"-","△")&amp;"】")</f>
        <v>【55.2】</v>
      </c>
      <c r="DG6" s="65">
        <f>IF(DG8="-",NA(),DG8)</f>
        <v>19.100000000000001</v>
      </c>
      <c r="DH6" s="65">
        <f t="shared" ref="DH6:DP6" si="11">IF(DH8="-",NA(),DH8)</f>
        <v>11.6</v>
      </c>
      <c r="DI6" s="65">
        <f t="shared" si="11"/>
        <v>7.2</v>
      </c>
      <c r="DJ6" s="65">
        <f t="shared" si="11"/>
        <v>6.7</v>
      </c>
      <c r="DK6" s="65">
        <f t="shared" si="11"/>
        <v>6.1</v>
      </c>
      <c r="DL6" s="65">
        <f t="shared" si="11"/>
        <v>10.7</v>
      </c>
      <c r="DM6" s="65">
        <f t="shared" si="11"/>
        <v>9.9</v>
      </c>
      <c r="DN6" s="65">
        <f t="shared" si="11"/>
        <v>9</v>
      </c>
      <c r="DO6" s="65">
        <f t="shared" si="11"/>
        <v>8.4</v>
      </c>
      <c r="DP6" s="65">
        <f t="shared" si="11"/>
        <v>8.1</v>
      </c>
      <c r="DQ6" s="65" t="str">
        <f>IF(DQ8="-","【-】","【"&amp;SUBSTITUTE(TEXT(DQ8,"#,##0.0"),"-","△")&amp;"】")</f>
        <v>【24.1】</v>
      </c>
      <c r="DR6" s="65">
        <f>IF(DR8="-",NA(),DR8)</f>
        <v>39.9</v>
      </c>
      <c r="DS6" s="65">
        <f t="shared" ref="DS6:EA6" si="12">IF(DS8="-",NA(),DS8)</f>
        <v>39.799999999999997</v>
      </c>
      <c r="DT6" s="65">
        <f t="shared" si="12"/>
        <v>48.4</v>
      </c>
      <c r="DU6" s="65">
        <f t="shared" si="12"/>
        <v>50.5</v>
      </c>
      <c r="DV6" s="65">
        <f t="shared" si="12"/>
        <v>50.3</v>
      </c>
      <c r="DW6" s="65">
        <f t="shared" si="12"/>
        <v>37.4</v>
      </c>
      <c r="DX6" s="65">
        <f t="shared" si="12"/>
        <v>39</v>
      </c>
      <c r="DY6" s="65">
        <f t="shared" si="12"/>
        <v>43.7</v>
      </c>
      <c r="DZ6" s="65">
        <f t="shared" si="12"/>
        <v>44.3</v>
      </c>
      <c r="EA6" s="65">
        <f t="shared" si="12"/>
        <v>46.7</v>
      </c>
      <c r="EB6" s="65" t="str">
        <f>IF(EB8="-","【-】","【"&amp;SUBSTITUTE(TEXT(EB8,"#,##0.0"),"-","△")&amp;"】")</f>
        <v>【50.7】</v>
      </c>
      <c r="EC6" s="65">
        <f>IF(EC8="-",NA(),EC8)</f>
        <v>52.5</v>
      </c>
      <c r="ED6" s="65">
        <f t="shared" ref="ED6:EL6" si="13">IF(ED8="-",NA(),ED8)</f>
        <v>32.4</v>
      </c>
      <c r="EE6" s="65">
        <f t="shared" si="13"/>
        <v>51.1</v>
      </c>
      <c r="EF6" s="65">
        <f t="shared" si="13"/>
        <v>56.7</v>
      </c>
      <c r="EG6" s="65">
        <f t="shared" si="13"/>
        <v>53.1</v>
      </c>
      <c r="EH6" s="65">
        <f t="shared" si="13"/>
        <v>51.4</v>
      </c>
      <c r="EI6" s="65">
        <f t="shared" si="13"/>
        <v>52.4</v>
      </c>
      <c r="EJ6" s="65">
        <f t="shared" si="13"/>
        <v>59.8</v>
      </c>
      <c r="EK6" s="65">
        <f t="shared" si="13"/>
        <v>61.8</v>
      </c>
      <c r="EL6" s="65">
        <f t="shared" si="13"/>
        <v>66.3</v>
      </c>
      <c r="EM6" s="65" t="str">
        <f>IF(EM8="-","【-】","【"&amp;SUBSTITUTE(TEXT(EM8,"#,##0.0"),"-","△")&amp;"】")</f>
        <v>【65.7】</v>
      </c>
      <c r="EN6" s="66">
        <f>IF(EN8="-",NA(),EN8)</f>
        <v>19230236</v>
      </c>
      <c r="EO6" s="66">
        <f t="shared" ref="EO6:EW6" si="14">IF(EO8="-",NA(),EO8)</f>
        <v>20171509</v>
      </c>
      <c r="EP6" s="66">
        <f t="shared" si="14"/>
        <v>20087808</v>
      </c>
      <c r="EQ6" s="66">
        <f t="shared" si="14"/>
        <v>20241634</v>
      </c>
      <c r="ER6" s="66">
        <f t="shared" si="14"/>
        <v>22044308</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280003</v>
      </c>
      <c r="D7" s="63">
        <f t="shared" si="15"/>
        <v>46</v>
      </c>
      <c r="E7" s="63">
        <f t="shared" si="15"/>
        <v>6</v>
      </c>
      <c r="F7" s="63">
        <f t="shared" si="15"/>
        <v>0</v>
      </c>
      <c r="G7" s="63">
        <f t="shared" si="15"/>
        <v>6</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3</v>
      </c>
      <c r="R7" s="63" t="str">
        <f t="shared" si="15"/>
        <v>-</v>
      </c>
      <c r="S7" s="63" t="str">
        <f t="shared" si="15"/>
        <v>-</v>
      </c>
      <c r="T7" s="63" t="str">
        <f t="shared" si="15"/>
        <v>臨</v>
      </c>
      <c r="U7" s="64">
        <f>U8</f>
        <v>5606545</v>
      </c>
      <c r="V7" s="64">
        <f>V8</f>
        <v>22732</v>
      </c>
      <c r="W7" s="63" t="str">
        <f>W8</f>
        <v>非該当</v>
      </c>
      <c r="X7" s="63" t="str">
        <f t="shared" si="15"/>
        <v>１５：１</v>
      </c>
      <c r="Y7" s="64" t="str">
        <f t="shared" si="15"/>
        <v>-</v>
      </c>
      <c r="Z7" s="64" t="str">
        <f t="shared" si="15"/>
        <v>-</v>
      </c>
      <c r="AA7" s="64" t="str">
        <f t="shared" si="15"/>
        <v>-</v>
      </c>
      <c r="AB7" s="64">
        <f t="shared" si="15"/>
        <v>478</v>
      </c>
      <c r="AC7" s="64" t="str">
        <f t="shared" si="15"/>
        <v>-</v>
      </c>
      <c r="AD7" s="64">
        <f t="shared" si="15"/>
        <v>478</v>
      </c>
      <c r="AE7" s="64">
        <f t="shared" si="15"/>
        <v>478</v>
      </c>
      <c r="AF7" s="64" t="str">
        <f t="shared" si="15"/>
        <v>-</v>
      </c>
      <c r="AG7" s="64">
        <f t="shared" si="15"/>
        <v>478</v>
      </c>
      <c r="AH7" s="65">
        <f>AH8</f>
        <v>88.7</v>
      </c>
      <c r="AI7" s="65">
        <f t="shared" ref="AI7:AQ7" si="16">AI8</f>
        <v>85.2</v>
      </c>
      <c r="AJ7" s="65">
        <f t="shared" si="16"/>
        <v>87.2</v>
      </c>
      <c r="AK7" s="65">
        <f t="shared" si="16"/>
        <v>86.7</v>
      </c>
      <c r="AL7" s="65">
        <f t="shared" si="16"/>
        <v>92</v>
      </c>
      <c r="AM7" s="65">
        <f t="shared" si="16"/>
        <v>99.8</v>
      </c>
      <c r="AN7" s="65">
        <f t="shared" si="16"/>
        <v>100</v>
      </c>
      <c r="AO7" s="65">
        <f t="shared" si="16"/>
        <v>101.3</v>
      </c>
      <c r="AP7" s="65">
        <f t="shared" si="16"/>
        <v>101.1</v>
      </c>
      <c r="AQ7" s="65">
        <f t="shared" si="16"/>
        <v>101.2</v>
      </c>
      <c r="AR7" s="65"/>
      <c r="AS7" s="65">
        <f>AS8</f>
        <v>62.5</v>
      </c>
      <c r="AT7" s="65">
        <f t="shared" ref="AT7:BB7" si="17">AT8</f>
        <v>58</v>
      </c>
      <c r="AU7" s="65">
        <f t="shared" si="17"/>
        <v>56.3</v>
      </c>
      <c r="AV7" s="65">
        <f t="shared" si="17"/>
        <v>55.7</v>
      </c>
      <c r="AW7" s="65">
        <f t="shared" si="17"/>
        <v>59.7</v>
      </c>
      <c r="AX7" s="65">
        <f t="shared" si="17"/>
        <v>69.599999999999994</v>
      </c>
      <c r="AY7" s="65">
        <f t="shared" si="17"/>
        <v>69.599999999999994</v>
      </c>
      <c r="AZ7" s="65">
        <f t="shared" si="17"/>
        <v>69.099999999999994</v>
      </c>
      <c r="BA7" s="65">
        <f t="shared" si="17"/>
        <v>69.8</v>
      </c>
      <c r="BB7" s="65">
        <f t="shared" si="17"/>
        <v>69.400000000000006</v>
      </c>
      <c r="BC7" s="65"/>
      <c r="BD7" s="65">
        <f>BD8</f>
        <v>541</v>
      </c>
      <c r="BE7" s="65">
        <f t="shared" ref="BE7:BM7" si="18">BE8</f>
        <v>634.4</v>
      </c>
      <c r="BF7" s="65">
        <f t="shared" si="18"/>
        <v>494.2</v>
      </c>
      <c r="BG7" s="65">
        <f t="shared" si="18"/>
        <v>524.5</v>
      </c>
      <c r="BH7" s="65">
        <f t="shared" si="18"/>
        <v>519.29999999999995</v>
      </c>
      <c r="BI7" s="65">
        <f t="shared" si="18"/>
        <v>146.1</v>
      </c>
      <c r="BJ7" s="65">
        <f t="shared" si="18"/>
        <v>153.30000000000001</v>
      </c>
      <c r="BK7" s="65">
        <f t="shared" si="18"/>
        <v>145.30000000000001</v>
      </c>
      <c r="BL7" s="65">
        <f t="shared" si="18"/>
        <v>184.4</v>
      </c>
      <c r="BM7" s="65">
        <f t="shared" si="18"/>
        <v>163.19999999999999</v>
      </c>
      <c r="BN7" s="65"/>
      <c r="BO7" s="65">
        <f>BO8</f>
        <v>40.799999999999997</v>
      </c>
      <c r="BP7" s="65">
        <f t="shared" ref="BP7:BX7" si="19">BP8</f>
        <v>36.6</v>
      </c>
      <c r="BQ7" s="65">
        <f t="shared" si="19"/>
        <v>35.9</v>
      </c>
      <c r="BR7" s="65">
        <f t="shared" si="19"/>
        <v>37.5</v>
      </c>
      <c r="BS7" s="65">
        <f t="shared" si="19"/>
        <v>38.200000000000003</v>
      </c>
      <c r="BT7" s="65">
        <f t="shared" si="19"/>
        <v>72.3</v>
      </c>
      <c r="BU7" s="65">
        <f t="shared" si="19"/>
        <v>74.2</v>
      </c>
      <c r="BV7" s="65">
        <f t="shared" si="19"/>
        <v>73.599999999999994</v>
      </c>
      <c r="BW7" s="65">
        <f t="shared" si="19"/>
        <v>74.8</v>
      </c>
      <c r="BX7" s="65">
        <f t="shared" si="19"/>
        <v>73.400000000000006</v>
      </c>
      <c r="BY7" s="65"/>
      <c r="BZ7" s="66">
        <f>BZ8</f>
        <v>19338</v>
      </c>
      <c r="CA7" s="66">
        <f t="shared" ref="CA7:CI7" si="20">CA8</f>
        <v>20385</v>
      </c>
      <c r="CB7" s="66">
        <f t="shared" si="20"/>
        <v>22561</v>
      </c>
      <c r="CC7" s="66">
        <f t="shared" si="20"/>
        <v>20907</v>
      </c>
      <c r="CD7" s="66">
        <f t="shared" si="20"/>
        <v>22317</v>
      </c>
      <c r="CE7" s="66">
        <f t="shared" si="20"/>
        <v>18124</v>
      </c>
      <c r="CF7" s="66">
        <f t="shared" si="20"/>
        <v>18742</v>
      </c>
      <c r="CG7" s="66">
        <f t="shared" si="20"/>
        <v>19795</v>
      </c>
      <c r="CH7" s="66">
        <f t="shared" si="20"/>
        <v>20395</v>
      </c>
      <c r="CI7" s="66">
        <f t="shared" si="20"/>
        <v>20681</v>
      </c>
      <c r="CJ7" s="65"/>
      <c r="CK7" s="66">
        <f>CK8</f>
        <v>12723</v>
      </c>
      <c r="CL7" s="66">
        <f t="shared" ref="CL7:CT7" si="21">CL8</f>
        <v>8408</v>
      </c>
      <c r="CM7" s="66">
        <f t="shared" si="21"/>
        <v>6985</v>
      </c>
      <c r="CN7" s="66">
        <f t="shared" si="21"/>
        <v>6735</v>
      </c>
      <c r="CO7" s="66">
        <f t="shared" si="21"/>
        <v>6887</v>
      </c>
      <c r="CP7" s="66">
        <f t="shared" si="21"/>
        <v>8856</v>
      </c>
      <c r="CQ7" s="66">
        <f t="shared" si="21"/>
        <v>8812</v>
      </c>
      <c r="CR7" s="66">
        <f t="shared" si="21"/>
        <v>8588</v>
      </c>
      <c r="CS7" s="66">
        <f t="shared" si="21"/>
        <v>8536</v>
      </c>
      <c r="CT7" s="66">
        <f t="shared" si="21"/>
        <v>8502</v>
      </c>
      <c r="CU7" s="65"/>
      <c r="CV7" s="65">
        <f>CV8</f>
        <v>118</v>
      </c>
      <c r="CW7" s="65">
        <f t="shared" ref="CW7:DE7" si="22">CW8</f>
        <v>127.5</v>
      </c>
      <c r="CX7" s="65">
        <f t="shared" si="22"/>
        <v>130.5</v>
      </c>
      <c r="CY7" s="65">
        <f t="shared" si="22"/>
        <v>135.30000000000001</v>
      </c>
      <c r="CZ7" s="65">
        <f t="shared" si="22"/>
        <v>124.6</v>
      </c>
      <c r="DA7" s="65">
        <f t="shared" si="22"/>
        <v>86</v>
      </c>
      <c r="DB7" s="65">
        <f t="shared" si="22"/>
        <v>84.5</v>
      </c>
      <c r="DC7" s="65">
        <f t="shared" si="22"/>
        <v>84.4</v>
      </c>
      <c r="DD7" s="65">
        <f t="shared" si="22"/>
        <v>84.6</v>
      </c>
      <c r="DE7" s="65">
        <f t="shared" si="22"/>
        <v>85.6</v>
      </c>
      <c r="DF7" s="65"/>
      <c r="DG7" s="65">
        <f>DG8</f>
        <v>19.100000000000001</v>
      </c>
      <c r="DH7" s="65">
        <f t="shared" ref="DH7:DP7" si="23">DH8</f>
        <v>11.6</v>
      </c>
      <c r="DI7" s="65">
        <f t="shared" si="23"/>
        <v>7.2</v>
      </c>
      <c r="DJ7" s="65">
        <f t="shared" si="23"/>
        <v>6.7</v>
      </c>
      <c r="DK7" s="65">
        <f t="shared" si="23"/>
        <v>6.1</v>
      </c>
      <c r="DL7" s="65">
        <f t="shared" si="23"/>
        <v>10.7</v>
      </c>
      <c r="DM7" s="65">
        <f t="shared" si="23"/>
        <v>9.9</v>
      </c>
      <c r="DN7" s="65">
        <f t="shared" si="23"/>
        <v>9</v>
      </c>
      <c r="DO7" s="65">
        <f t="shared" si="23"/>
        <v>8.4</v>
      </c>
      <c r="DP7" s="65">
        <f t="shared" si="23"/>
        <v>8.1</v>
      </c>
      <c r="DQ7" s="65"/>
      <c r="DR7" s="65">
        <f>DR8</f>
        <v>39.9</v>
      </c>
      <c r="DS7" s="65">
        <f t="shared" ref="DS7:EA7" si="24">DS8</f>
        <v>39.799999999999997</v>
      </c>
      <c r="DT7" s="65">
        <f t="shared" si="24"/>
        <v>48.4</v>
      </c>
      <c r="DU7" s="65">
        <f t="shared" si="24"/>
        <v>50.5</v>
      </c>
      <c r="DV7" s="65">
        <f t="shared" si="24"/>
        <v>50.3</v>
      </c>
      <c r="DW7" s="65">
        <f t="shared" si="24"/>
        <v>37.4</v>
      </c>
      <c r="DX7" s="65">
        <f t="shared" si="24"/>
        <v>39</v>
      </c>
      <c r="DY7" s="65">
        <f t="shared" si="24"/>
        <v>43.7</v>
      </c>
      <c r="DZ7" s="65">
        <f t="shared" si="24"/>
        <v>44.3</v>
      </c>
      <c r="EA7" s="65">
        <f t="shared" si="24"/>
        <v>46.7</v>
      </c>
      <c r="EB7" s="65"/>
      <c r="EC7" s="65">
        <f>EC8</f>
        <v>52.5</v>
      </c>
      <c r="ED7" s="65">
        <f t="shared" ref="ED7:EL7" si="25">ED8</f>
        <v>32.4</v>
      </c>
      <c r="EE7" s="65">
        <f t="shared" si="25"/>
        <v>51.1</v>
      </c>
      <c r="EF7" s="65">
        <f t="shared" si="25"/>
        <v>56.7</v>
      </c>
      <c r="EG7" s="65">
        <f t="shared" si="25"/>
        <v>53.1</v>
      </c>
      <c r="EH7" s="65">
        <f t="shared" si="25"/>
        <v>51.4</v>
      </c>
      <c r="EI7" s="65">
        <f t="shared" si="25"/>
        <v>52.4</v>
      </c>
      <c r="EJ7" s="65">
        <f t="shared" si="25"/>
        <v>59.8</v>
      </c>
      <c r="EK7" s="65">
        <f t="shared" si="25"/>
        <v>61.8</v>
      </c>
      <c r="EL7" s="65">
        <f t="shared" si="25"/>
        <v>66.3</v>
      </c>
      <c r="EM7" s="65"/>
      <c r="EN7" s="66">
        <f>EN8</f>
        <v>19230236</v>
      </c>
      <c r="EO7" s="66">
        <f t="shared" ref="EO7:EW7" si="26">EO8</f>
        <v>20171509</v>
      </c>
      <c r="EP7" s="66">
        <f t="shared" si="26"/>
        <v>20087808</v>
      </c>
      <c r="EQ7" s="66">
        <f t="shared" si="26"/>
        <v>20241634</v>
      </c>
      <c r="ER7" s="66">
        <f t="shared" si="26"/>
        <v>22044308</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280003</v>
      </c>
      <c r="D8" s="68">
        <v>46</v>
      </c>
      <c r="E8" s="68">
        <v>6</v>
      </c>
      <c r="F8" s="68">
        <v>0</v>
      </c>
      <c r="G8" s="68">
        <v>6</v>
      </c>
      <c r="H8" s="68" t="s">
        <v>123</v>
      </c>
      <c r="I8" s="68" t="s">
        <v>123</v>
      </c>
      <c r="J8" s="68" t="s">
        <v>124</v>
      </c>
      <c r="K8" s="68" t="s">
        <v>125</v>
      </c>
      <c r="L8" s="68" t="s">
        <v>126</v>
      </c>
      <c r="M8" s="68" t="s">
        <v>127</v>
      </c>
      <c r="N8" s="68" t="s">
        <v>128</v>
      </c>
      <c r="O8" s="68"/>
      <c r="P8" s="68" t="s">
        <v>129</v>
      </c>
      <c r="Q8" s="69">
        <v>3</v>
      </c>
      <c r="R8" s="68" t="s">
        <v>130</v>
      </c>
      <c r="S8" s="68" t="s">
        <v>130</v>
      </c>
      <c r="T8" s="68" t="s">
        <v>131</v>
      </c>
      <c r="U8" s="69">
        <v>5606545</v>
      </c>
      <c r="V8" s="69">
        <v>22732</v>
      </c>
      <c r="W8" s="68" t="s">
        <v>132</v>
      </c>
      <c r="X8" s="70" t="s">
        <v>133</v>
      </c>
      <c r="Y8" s="69" t="s">
        <v>130</v>
      </c>
      <c r="Z8" s="69" t="s">
        <v>130</v>
      </c>
      <c r="AA8" s="69" t="s">
        <v>130</v>
      </c>
      <c r="AB8" s="69">
        <v>478</v>
      </c>
      <c r="AC8" s="69" t="s">
        <v>130</v>
      </c>
      <c r="AD8" s="69">
        <v>478</v>
      </c>
      <c r="AE8" s="69">
        <v>478</v>
      </c>
      <c r="AF8" s="69" t="s">
        <v>130</v>
      </c>
      <c r="AG8" s="69">
        <v>478</v>
      </c>
      <c r="AH8" s="71">
        <v>88.7</v>
      </c>
      <c r="AI8" s="71">
        <v>85.2</v>
      </c>
      <c r="AJ8" s="71">
        <v>87.2</v>
      </c>
      <c r="AK8" s="71">
        <v>86.7</v>
      </c>
      <c r="AL8" s="71">
        <v>92</v>
      </c>
      <c r="AM8" s="71">
        <v>99.8</v>
      </c>
      <c r="AN8" s="71">
        <v>100</v>
      </c>
      <c r="AO8" s="71">
        <v>101.3</v>
      </c>
      <c r="AP8" s="71">
        <v>101.1</v>
      </c>
      <c r="AQ8" s="71">
        <v>101.2</v>
      </c>
      <c r="AR8" s="71">
        <v>98.4</v>
      </c>
      <c r="AS8" s="71">
        <v>62.5</v>
      </c>
      <c r="AT8" s="71">
        <v>58</v>
      </c>
      <c r="AU8" s="71">
        <v>56.3</v>
      </c>
      <c r="AV8" s="71">
        <v>55.7</v>
      </c>
      <c r="AW8" s="71">
        <v>59.7</v>
      </c>
      <c r="AX8" s="71">
        <v>69.599999999999994</v>
      </c>
      <c r="AY8" s="71">
        <v>69.599999999999994</v>
      </c>
      <c r="AZ8" s="71">
        <v>69.099999999999994</v>
      </c>
      <c r="BA8" s="71">
        <v>69.8</v>
      </c>
      <c r="BB8" s="71">
        <v>69.400000000000006</v>
      </c>
      <c r="BC8" s="71">
        <v>89.5</v>
      </c>
      <c r="BD8" s="72">
        <v>541</v>
      </c>
      <c r="BE8" s="72">
        <v>634.4</v>
      </c>
      <c r="BF8" s="72">
        <v>494.2</v>
      </c>
      <c r="BG8" s="72">
        <v>524.5</v>
      </c>
      <c r="BH8" s="72">
        <v>519.29999999999995</v>
      </c>
      <c r="BI8" s="72">
        <v>146.1</v>
      </c>
      <c r="BJ8" s="72">
        <v>153.30000000000001</v>
      </c>
      <c r="BK8" s="72">
        <v>145.30000000000001</v>
      </c>
      <c r="BL8" s="72">
        <v>184.4</v>
      </c>
      <c r="BM8" s="72">
        <v>163.19999999999999</v>
      </c>
      <c r="BN8" s="72">
        <v>63.6</v>
      </c>
      <c r="BO8" s="71">
        <v>40.799999999999997</v>
      </c>
      <c r="BP8" s="71">
        <v>36.6</v>
      </c>
      <c r="BQ8" s="71">
        <v>35.9</v>
      </c>
      <c r="BR8" s="71">
        <v>37.5</v>
      </c>
      <c r="BS8" s="71">
        <v>38.200000000000003</v>
      </c>
      <c r="BT8" s="71">
        <v>72.3</v>
      </c>
      <c r="BU8" s="71">
        <v>74.2</v>
      </c>
      <c r="BV8" s="71">
        <v>73.599999999999994</v>
      </c>
      <c r="BW8" s="71">
        <v>74.8</v>
      </c>
      <c r="BX8" s="71">
        <v>73.400000000000006</v>
      </c>
      <c r="BY8" s="71">
        <v>74.2</v>
      </c>
      <c r="BZ8" s="72">
        <v>19338</v>
      </c>
      <c r="CA8" s="72">
        <v>20385</v>
      </c>
      <c r="CB8" s="72">
        <v>22561</v>
      </c>
      <c r="CC8" s="72">
        <v>20907</v>
      </c>
      <c r="CD8" s="72">
        <v>22317</v>
      </c>
      <c r="CE8" s="72">
        <v>18124</v>
      </c>
      <c r="CF8" s="72">
        <v>18742</v>
      </c>
      <c r="CG8" s="72">
        <v>19795</v>
      </c>
      <c r="CH8" s="72">
        <v>20395</v>
      </c>
      <c r="CI8" s="72">
        <v>20681</v>
      </c>
      <c r="CJ8" s="71">
        <v>49667</v>
      </c>
      <c r="CK8" s="72">
        <v>12723</v>
      </c>
      <c r="CL8" s="72">
        <v>8408</v>
      </c>
      <c r="CM8" s="72">
        <v>6985</v>
      </c>
      <c r="CN8" s="72">
        <v>6735</v>
      </c>
      <c r="CO8" s="72">
        <v>6887</v>
      </c>
      <c r="CP8" s="72">
        <v>8856</v>
      </c>
      <c r="CQ8" s="72">
        <v>8812</v>
      </c>
      <c r="CR8" s="72">
        <v>8588</v>
      </c>
      <c r="CS8" s="72">
        <v>8536</v>
      </c>
      <c r="CT8" s="72">
        <v>8502</v>
      </c>
      <c r="CU8" s="71">
        <v>13758</v>
      </c>
      <c r="CV8" s="72">
        <v>118</v>
      </c>
      <c r="CW8" s="72">
        <v>127.5</v>
      </c>
      <c r="CX8" s="72">
        <v>130.5</v>
      </c>
      <c r="CY8" s="72">
        <v>135.30000000000001</v>
      </c>
      <c r="CZ8" s="72">
        <v>124.6</v>
      </c>
      <c r="DA8" s="72">
        <v>86</v>
      </c>
      <c r="DB8" s="72">
        <v>84.5</v>
      </c>
      <c r="DC8" s="72">
        <v>84.4</v>
      </c>
      <c r="DD8" s="72">
        <v>84.6</v>
      </c>
      <c r="DE8" s="72">
        <v>85.6</v>
      </c>
      <c r="DF8" s="72">
        <v>55.2</v>
      </c>
      <c r="DG8" s="72">
        <v>19.100000000000001</v>
      </c>
      <c r="DH8" s="72">
        <v>11.6</v>
      </c>
      <c r="DI8" s="72">
        <v>7.2</v>
      </c>
      <c r="DJ8" s="72">
        <v>6.7</v>
      </c>
      <c r="DK8" s="72">
        <v>6.1</v>
      </c>
      <c r="DL8" s="72">
        <v>10.7</v>
      </c>
      <c r="DM8" s="72">
        <v>9.9</v>
      </c>
      <c r="DN8" s="72">
        <v>9</v>
      </c>
      <c r="DO8" s="72">
        <v>8.4</v>
      </c>
      <c r="DP8" s="72">
        <v>8.1</v>
      </c>
      <c r="DQ8" s="72">
        <v>24.1</v>
      </c>
      <c r="DR8" s="71">
        <v>39.9</v>
      </c>
      <c r="DS8" s="71">
        <v>39.799999999999997</v>
      </c>
      <c r="DT8" s="71">
        <v>48.4</v>
      </c>
      <c r="DU8" s="71">
        <v>50.5</v>
      </c>
      <c r="DV8" s="71">
        <v>50.3</v>
      </c>
      <c r="DW8" s="71">
        <v>37.4</v>
      </c>
      <c r="DX8" s="71">
        <v>39</v>
      </c>
      <c r="DY8" s="71">
        <v>43.7</v>
      </c>
      <c r="DZ8" s="71">
        <v>44.3</v>
      </c>
      <c r="EA8" s="71">
        <v>46.7</v>
      </c>
      <c r="EB8" s="71">
        <v>50.7</v>
      </c>
      <c r="EC8" s="71">
        <v>52.5</v>
      </c>
      <c r="ED8" s="71">
        <v>32.4</v>
      </c>
      <c r="EE8" s="71">
        <v>51.1</v>
      </c>
      <c r="EF8" s="71">
        <v>56.7</v>
      </c>
      <c r="EG8" s="71">
        <v>53.1</v>
      </c>
      <c r="EH8" s="71">
        <v>51.4</v>
      </c>
      <c r="EI8" s="71">
        <v>52.4</v>
      </c>
      <c r="EJ8" s="71">
        <v>59.8</v>
      </c>
      <c r="EK8" s="71">
        <v>61.8</v>
      </c>
      <c r="EL8" s="71">
        <v>66.3</v>
      </c>
      <c r="EM8" s="71">
        <v>65.7</v>
      </c>
      <c r="EN8" s="72">
        <v>19230236</v>
      </c>
      <c r="EO8" s="72">
        <v>20171509</v>
      </c>
      <c r="EP8" s="72">
        <v>20087808</v>
      </c>
      <c r="EQ8" s="72">
        <v>20241634</v>
      </c>
      <c r="ER8" s="72">
        <v>22044308</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cp:lastPrinted>2018-10-05T08:25:00Z</cp:lastPrinted>
  <dcterms:created xsi:type="dcterms:W3CDTF">2018-06-14T04:24:07Z</dcterms:created>
  <dcterms:modified xsi:type="dcterms:W3CDTF">2018-10-09T10:28:37Z</dcterms:modified>
</cp:coreProperties>
</file>