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KV79" i="4" s="1"/>
  <c r="EO7" i="5"/>
  <c r="EN7" i="5"/>
  <c r="JJ79" i="4" s="1"/>
  <c r="EL7" i="5"/>
  <c r="HM80" i="4" s="1"/>
  <c r="EK7" i="5"/>
  <c r="EJ7" i="5"/>
  <c r="GA80" i="4" s="1"/>
  <c r="EI7" i="5"/>
  <c r="FH80" i="4" s="1"/>
  <c r="EH7" i="5"/>
  <c r="EO80" i="4" s="1"/>
  <c r="EG7" i="5"/>
  <c r="EF7" i="5"/>
  <c r="GT79" i="4" s="1"/>
  <c r="EE7" i="5"/>
  <c r="GA79" i="4" s="1"/>
  <c r="ED7" i="5"/>
  <c r="FH79" i="4" s="1"/>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LY55" i="4" s="1"/>
  <c r="DI7" i="5"/>
  <c r="LJ55" i="4" s="1"/>
  <c r="DH7" i="5"/>
  <c r="KU55" i="4" s="1"/>
  <c r="DG7" i="5"/>
  <c r="DE7" i="5"/>
  <c r="IZ56" i="4" s="1"/>
  <c r="DD7" i="5"/>
  <c r="IK56" i="4" s="1"/>
  <c r="DC7" i="5"/>
  <c r="HV56" i="4" s="1"/>
  <c r="DB7" i="5"/>
  <c r="DA7" i="5"/>
  <c r="GR56" i="4" s="1"/>
  <c r="CZ7" i="5"/>
  <c r="IZ55" i="4" s="1"/>
  <c r="CY7" i="5"/>
  <c r="CX7" i="5"/>
  <c r="HV55" i="4" s="1"/>
  <c r="CW7" i="5"/>
  <c r="CV7" i="5"/>
  <c r="GR55" i="4" s="1"/>
  <c r="CT7" i="5"/>
  <c r="CS7" i="5"/>
  <c r="CR7" i="5"/>
  <c r="CQ7" i="5"/>
  <c r="CP7" i="5"/>
  <c r="CO7" i="5"/>
  <c r="CN7" i="5"/>
  <c r="EW55" i="4" s="1"/>
  <c r="CM7" i="5"/>
  <c r="EH55" i="4" s="1"/>
  <c r="CL7" i="5"/>
  <c r="DS55" i="4" s="1"/>
  <c r="CK7" i="5"/>
  <c r="CI7" i="5"/>
  <c r="BX56" i="4" s="1"/>
  <c r="CH7" i="5"/>
  <c r="CG7" i="5"/>
  <c r="AT56" i="4" s="1"/>
  <c r="CF7" i="5"/>
  <c r="AE56" i="4" s="1"/>
  <c r="CE7" i="5"/>
  <c r="P56" i="4" s="1"/>
  <c r="CD7" i="5"/>
  <c r="BX55" i="4" s="1"/>
  <c r="CC7" i="5"/>
  <c r="CB7" i="5"/>
  <c r="AT55" i="4" s="1"/>
  <c r="CA7" i="5"/>
  <c r="BZ7" i="5"/>
  <c r="P55" i="4" s="1"/>
  <c r="BX7" i="5"/>
  <c r="BW7" i="5"/>
  <c r="LY34" i="4" s="1"/>
  <c r="BV7" i="5"/>
  <c r="BU7" i="5"/>
  <c r="KU34" i="4" s="1"/>
  <c r="BT7" i="5"/>
  <c r="BS7" i="5"/>
  <c r="BR7" i="5"/>
  <c r="LY33" i="4" s="1"/>
  <c r="BQ7" i="5"/>
  <c r="LJ33" i="4" s="1"/>
  <c r="BP7" i="5"/>
  <c r="KU33" i="4" s="1"/>
  <c r="BO7" i="5"/>
  <c r="BM7" i="5"/>
  <c r="IZ34" i="4" s="1"/>
  <c r="BL7" i="5"/>
  <c r="IK34" i="4" s="1"/>
  <c r="BK7" i="5"/>
  <c r="HV34" i="4" s="1"/>
  <c r="BJ7" i="5"/>
  <c r="BI7" i="5"/>
  <c r="GR34" i="4" s="1"/>
  <c r="BH7" i="5"/>
  <c r="IZ33" i="4" s="1"/>
  <c r="BG7" i="5"/>
  <c r="BF7" i="5"/>
  <c r="HV33" i="4" s="1"/>
  <c r="BE7" i="5"/>
  <c r="BD7" i="5"/>
  <c r="GR33" i="4" s="1"/>
  <c r="BB7" i="5"/>
  <c r="BA7" i="5"/>
  <c r="AZ7" i="5"/>
  <c r="AY7" i="5"/>
  <c r="AX7" i="5"/>
  <c r="AW7" i="5"/>
  <c r="AV7" i="5"/>
  <c r="EW33" i="4" s="1"/>
  <c r="AU7" i="5"/>
  <c r="EH33" i="4" s="1"/>
  <c r="AT7" i="5"/>
  <c r="DS33" i="4" s="1"/>
  <c r="AS7" i="5"/>
  <c r="AQ7" i="5"/>
  <c r="BX34" i="4" s="1"/>
  <c r="AP7" i="5"/>
  <c r="AO7" i="5"/>
  <c r="AT34" i="4" s="1"/>
  <c r="AN7" i="5"/>
  <c r="AE34" i="4" s="1"/>
  <c r="AM7" i="5"/>
  <c r="P34" i="4" s="1"/>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AU12" i="4" s="1"/>
  <c r="U6" i="5"/>
  <c r="B12" i="4" s="1"/>
  <c r="T6" i="5"/>
  <c r="FZ10" i="4" s="1"/>
  <c r="S6" i="5"/>
  <c r="EG10" i="4" s="1"/>
  <c r="R6" i="5"/>
  <c r="CN10" i="4" s="1"/>
  <c r="Q6" i="5"/>
  <c r="P6" i="5"/>
  <c r="B10" i="4" s="1"/>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KV80" i="4"/>
  <c r="KC80" i="4"/>
  <c r="JJ80" i="4"/>
  <c r="GT80" i="4"/>
  <c r="CS80" i="4"/>
  <c r="BG80" i="4"/>
  <c r="U80" i="4"/>
  <c r="LO79" i="4"/>
  <c r="KC79" i="4"/>
  <c r="HM79" i="4"/>
  <c r="EO79" i="4"/>
  <c r="BZ79" i="4"/>
  <c r="AN79" i="4"/>
  <c r="MN56" i="4"/>
  <c r="LJ56" i="4"/>
  <c r="KF56" i="4"/>
  <c r="HG56" i="4"/>
  <c r="FL56" i="4"/>
  <c r="EW56" i="4"/>
  <c r="EH56" i="4"/>
  <c r="DS56" i="4"/>
  <c r="DD56" i="4"/>
  <c r="BI56" i="4"/>
  <c r="MN55" i="4"/>
  <c r="KF55" i="4"/>
  <c r="IK55" i="4"/>
  <c r="HG55" i="4"/>
  <c r="FL55" i="4"/>
  <c r="DD55" i="4"/>
  <c r="BI55" i="4"/>
  <c r="AE55" i="4"/>
  <c r="MN34" i="4"/>
  <c r="LJ34" i="4"/>
  <c r="KF34" i="4"/>
  <c r="HG34" i="4"/>
  <c r="FL34" i="4"/>
  <c r="EW34" i="4"/>
  <c r="EH34" i="4"/>
  <c r="DS34" i="4"/>
  <c r="DD34" i="4"/>
  <c r="BI34" i="4"/>
  <c r="MN33" i="4"/>
  <c r="KF33" i="4"/>
  <c r="IK33" i="4"/>
  <c r="HG33" i="4"/>
  <c r="FL33" i="4"/>
  <c r="DD33" i="4"/>
  <c r="BI33" i="4"/>
  <c r="AE33" i="4"/>
  <c r="LP12" i="4"/>
  <c r="CN12" i="4"/>
  <c r="JW10" i="4"/>
  <c r="AU10" i="4"/>
  <c r="ID8" i="4"/>
  <c r="AU8" i="4"/>
  <c r="HM78" i="4" l="1"/>
  <c r="FL54" i="4"/>
  <c r="FL32" i="4"/>
  <c r="BX54" i="4"/>
  <c r="CS78" i="4"/>
  <c r="MN54" i="4"/>
  <c r="MH78" i="4"/>
  <c r="IZ54" i="4"/>
  <c r="IZ32" i="4"/>
  <c r="BX32" i="4"/>
  <c r="MN32" i="4"/>
  <c r="C11" i="5"/>
  <c r="D11" i="5"/>
  <c r="E11" i="5"/>
  <c r="B11" i="5"/>
  <c r="AN78" i="4" l="1"/>
  <c r="AE54" i="4"/>
  <c r="AE32" i="4"/>
  <c r="KU32" i="4"/>
  <c r="HG32" i="4"/>
  <c r="KC78" i="4"/>
  <c r="HG54" i="4"/>
  <c r="FH78" i="4"/>
  <c r="DS54" i="4"/>
  <c r="DS32" i="4"/>
  <c r="KU54" i="4"/>
  <c r="EO78" i="4"/>
  <c r="DD54" i="4"/>
  <c r="DD32" i="4"/>
  <c r="P32" i="4"/>
  <c r="U78" i="4"/>
  <c r="P54" i="4"/>
  <c r="KF32" i="4"/>
  <c r="JJ78" i="4"/>
  <c r="GR54" i="4"/>
  <c r="GR32" i="4"/>
  <c r="KF54" i="4"/>
  <c r="LO78" i="4"/>
  <c r="IK54" i="4"/>
  <c r="IK32" i="4"/>
  <c r="EW32" i="4"/>
  <c r="BI54" i="4"/>
  <c r="GT78" i="4"/>
  <c r="BI32" i="4"/>
  <c r="BZ78" i="4"/>
  <c r="LY54" i="4"/>
  <c r="LY32" i="4"/>
  <c r="EW54" i="4"/>
  <c r="LJ54" i="4"/>
  <c r="LJ32" i="4"/>
  <c r="HV54" i="4"/>
  <c r="KV78" i="4"/>
  <c r="GA78" i="4"/>
  <c r="BG78" i="4"/>
  <c r="AT54" i="4"/>
  <c r="AT32" i="4"/>
  <c r="HV32" i="4"/>
  <c r="EH54" i="4"/>
  <c r="EH32" i="4"/>
</calcChain>
</file>

<file path=xl/sharedStrings.xml><?xml version="1.0" encoding="utf-8"?>
<sst xmlns="http://schemas.openxmlformats.org/spreadsheetml/2006/main" count="333" uniqueCount="145">
  <si>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</si>
  <si>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</si>
  <si>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</si>
  <si>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</si>
  <si>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</si>
  <si>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</si>
  <si>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</si>
  <si>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</si>
  <si>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</si>
  <si>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</si>
  <si>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</si>
  <si>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</si>
  <si>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</si>
  <si>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</si>
  <si>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</si>
  <si>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</si>
  <si>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</si>
  <si>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</si>
  <si>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</si>
  <si>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</si>
  <si>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</si>
  <si>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</si>
  <si>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</si>
  <si>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</si>
  <si>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</si>
  <si>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</si>
  <si>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</si>
  <si>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</si>
  <si>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</si>
  <si>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</si>
  <si>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</si>
  <si>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</si>
  <si>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</si>
  <si>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</si>
  <si>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</si>
  <si>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</si>
  <si>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</si>
  <si>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</si>
  <si>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</si>
  <si>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</si>
  <si>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</si>
  <si>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</si>
  <si>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</si>
  <si>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</si>
  <si>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</si>
  <si>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</si>
  <si>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</si>
  <si>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</si>
  <si>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</si>
  <si>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</si>
  <si>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</si>
  <si>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</si>
  <si>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</si>
  <si>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</si>
  <si>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</si>
  <si>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</si>
  <si>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</si>
  <si>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</si>
  <si>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</si>
  <si>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</si>
  <si>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</si>
  <si>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</si>
  <si>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</si>
  <si>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</si>
  <si>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</si>
  <si>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</si>
  <si>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</si>
  <si>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</si>
  <si>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</si>
  <si>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</si>
  <si>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</si>
  <si>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</si>
  <si>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</si>
  <si>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</si>
  <si>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</si>
  <si>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</si>
  <si>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</si>
  <si>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</si>
  <si>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</si>
  <si>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</si>
  <si>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</si>
  <si>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</si>
  <si>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</si>
  <si>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</si>
  <si>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</si>
  <si>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</si>
  <si>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</si>
  <si>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</si>
  <si>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</si>
  <si>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</si>
  <si>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</si>
  <si>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</si>
  <si>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</si>
  <si>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</si>
  <si>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</si>
  <si>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</si>
  <si>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</si>
  <si>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</si>
  <si>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</si>
  <si>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</si>
  <si>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</si>
  <si>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</si>
  <si>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</si>
  <si>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</si>
  <si>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</si>
  <si>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</si>
  <si>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</si>
  <si>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</si>
  <si>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</si>
  <si>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</si>
  <si>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</si>
  <si>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</si>
  <si>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</si>
  <si>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</si>
  <si>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</si>
  <si>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</si>
  <si>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</si>
  <si>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</si>
  <si>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</si>
  <si>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</si>
  <si>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</si>
  <si>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</si>
  <si>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</si>
  <si>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奈良県</t>
  </si>
  <si>
    <t>地方独立行政法人奈良県立病院機構</t>
  </si>
  <si>
    <t>奈良県総合リハビリテーションセンター</t>
  </si>
  <si>
    <t>地方独立行政法人</t>
  </si>
  <si>
    <t>病院事業</t>
  </si>
  <si>
    <t>一般病院</t>
  </si>
  <si>
    <t>100床以上～200床未満</t>
  </si>
  <si>
    <t>直営</t>
  </si>
  <si>
    <t>-</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</si>
  <si>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</si>
  <si>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</si>
  <si>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</si>
  <si>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</si>
  <si>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</si>
  <si>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</si>
  <si>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</si>
  <si>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</si>
  <si>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有形固定資産減価償却率及び機械備品減価償却率は、類似病院平均値よりは低い水準にあり、比較的、老朽化は進んでいないとみることができるが、年々増加傾向にあるため、緊急性・必要性等を考慮のうえ、計画的な修繕・更新を行う必要がある。</t>
    <phoneticPr fontId="5"/>
  </si>
  <si>
    <t>病床利用率は平均値を上回っているが、外来患者については、リハビリ訓練患者の割合が多く、外来患者１人１日当たり収益は平均値を下回っている。
このことが収益増に結びつかない一因ともなっており、経常収支比率･医業収支比率は、ほぼ平均値となっている。
職員給与費対医業収益比率については、職員にセラピストが多いことや、看護師等の年齢層が高いことが、給与費を押し上げており、平均値を上回っている。
材料費対医業収益比率については、薬品･診療材料の使用量が少ないため、例年低い比率で推移している。</t>
    <rPh sb="0" eb="2">
      <t>ビョウショウ</t>
    </rPh>
    <rPh sb="2" eb="5">
      <t>リヨウリツ</t>
    </rPh>
    <rPh sb="6" eb="9">
      <t>ヘイキンチ</t>
    </rPh>
    <rPh sb="10" eb="12">
      <t>ウワマワ</t>
    </rPh>
    <rPh sb="18" eb="20">
      <t>ガイライ</t>
    </rPh>
    <rPh sb="20" eb="22">
      <t>カンジャ</t>
    </rPh>
    <rPh sb="32" eb="34">
      <t>クンレン</t>
    </rPh>
    <rPh sb="34" eb="36">
      <t>カンジャ</t>
    </rPh>
    <rPh sb="37" eb="39">
      <t>ワリアイ</t>
    </rPh>
    <rPh sb="40" eb="41">
      <t>オオ</t>
    </rPh>
    <rPh sb="43" eb="45">
      <t>ガイライ</t>
    </rPh>
    <rPh sb="45" eb="47">
      <t>カンジャ</t>
    </rPh>
    <rPh sb="48" eb="49">
      <t>ニン</t>
    </rPh>
    <rPh sb="50" eb="51">
      <t>ニチ</t>
    </rPh>
    <rPh sb="51" eb="52">
      <t>ア</t>
    </rPh>
    <rPh sb="54" eb="56">
      <t>シュウエキ</t>
    </rPh>
    <rPh sb="57" eb="60">
      <t>ヘイキンチ</t>
    </rPh>
    <rPh sb="61" eb="63">
      <t>シタマワ</t>
    </rPh>
    <rPh sb="74" eb="76">
      <t>シュウエキ</t>
    </rPh>
    <rPh sb="76" eb="77">
      <t>ゾウ</t>
    </rPh>
    <rPh sb="78" eb="79">
      <t>ムス</t>
    </rPh>
    <rPh sb="84" eb="86">
      <t>イチイン</t>
    </rPh>
    <rPh sb="111" eb="114">
      <t>ヘイキンチ</t>
    </rPh>
    <rPh sb="123" eb="125">
      <t>ショクイン</t>
    </rPh>
    <rPh sb="125" eb="127">
      <t>キュウヨ</t>
    </rPh>
    <rPh sb="127" eb="128">
      <t>ヒ</t>
    </rPh>
    <rPh sb="128" eb="129">
      <t>タイ</t>
    </rPh>
    <rPh sb="129" eb="131">
      <t>イギョウ</t>
    </rPh>
    <rPh sb="131" eb="133">
      <t>シュウエキ</t>
    </rPh>
    <rPh sb="133" eb="135">
      <t>ヒリツ</t>
    </rPh>
    <rPh sb="141" eb="143">
      <t>ショクイン</t>
    </rPh>
    <rPh sb="150" eb="151">
      <t>オオ</t>
    </rPh>
    <rPh sb="156" eb="159">
      <t>カンゴシ</t>
    </rPh>
    <rPh sb="159" eb="160">
      <t>ナド</t>
    </rPh>
    <rPh sb="161" eb="164">
      <t>ネンレイソウ</t>
    </rPh>
    <rPh sb="165" eb="166">
      <t>タカ</t>
    </rPh>
    <rPh sb="171" eb="174">
      <t>キュウヨヒ</t>
    </rPh>
    <rPh sb="175" eb="176">
      <t>オ</t>
    </rPh>
    <rPh sb="177" eb="178">
      <t>ア</t>
    </rPh>
    <rPh sb="183" eb="186">
      <t>ヘイキンチ</t>
    </rPh>
    <rPh sb="187" eb="189">
      <t>ウワマワ</t>
    </rPh>
    <rPh sb="196" eb="199">
      <t>ザイリョウヒ</t>
    </rPh>
    <rPh sb="199" eb="200">
      <t>タイ</t>
    </rPh>
    <rPh sb="200" eb="202">
      <t>イギョウ</t>
    </rPh>
    <rPh sb="202" eb="204">
      <t>シュウエキ</t>
    </rPh>
    <rPh sb="204" eb="206">
      <t>ヒリツ</t>
    </rPh>
    <rPh sb="212" eb="214">
      <t>ヤクヒン</t>
    </rPh>
    <rPh sb="215" eb="217">
      <t>シンリョウ</t>
    </rPh>
    <rPh sb="217" eb="219">
      <t>ザイリョウ</t>
    </rPh>
    <rPh sb="224" eb="225">
      <t>スク</t>
    </rPh>
    <rPh sb="230" eb="232">
      <t>レイネン</t>
    </rPh>
    <rPh sb="232" eb="233">
      <t>ヒク</t>
    </rPh>
    <rPh sb="234" eb="236">
      <t>ヒリツ</t>
    </rPh>
    <rPh sb="237" eb="239">
      <t>スイイ</t>
    </rPh>
    <phoneticPr fontId="5"/>
  </si>
  <si>
    <t>障害を持つ方々に特化した奈良県の回復期医療の基幹病院としての役割を担っており、急性期病院での治療を終えた方々が少しでも早く元の生活に戻れるよう、リハビリを中心とした治療を行っている。今後は、地域包括ケア病床の導入を目指し、地域の訪問看護ステーション等と連携して切れ目のないケアが受けられるよう支援していく。</t>
    <phoneticPr fontId="5"/>
  </si>
  <si>
    <t>非設置</t>
    <rPh sb="0" eb="1">
      <t>ヒ</t>
    </rPh>
    <rPh sb="1" eb="3">
      <t>セッチ</t>
    </rPh>
    <phoneticPr fontId="5"/>
  </si>
  <si>
    <t>平成２８年度には、医療の質の向上と効果的なサービスの改善につなげるため、病院機能評価を受審し、平成２９年度の認証取得を目指している。今後も、開業医等への訪問を強化するとともに、総合医療センター及び西和医療センターの地域医療連携室との連携を密にすることにより、一般病棟の病床利用率の向上を図る。</t>
    <rPh sb="0" eb="2">
      <t>ヘイセイ</t>
    </rPh>
    <rPh sb="4" eb="6">
      <t>ネンド</t>
    </rPh>
    <rPh sb="9" eb="11">
      <t>イリョウ</t>
    </rPh>
    <rPh sb="12" eb="13">
      <t>シツ</t>
    </rPh>
    <rPh sb="14" eb="16">
      <t>コウジョウ</t>
    </rPh>
    <rPh sb="17" eb="20">
      <t>コウカテキ</t>
    </rPh>
    <rPh sb="26" eb="28">
      <t>カイゼン</t>
    </rPh>
    <rPh sb="36" eb="38">
      <t>ビョウイン</t>
    </rPh>
    <rPh sb="38" eb="40">
      <t>キノウ</t>
    </rPh>
    <rPh sb="40" eb="42">
      <t>ヒョウカ</t>
    </rPh>
    <rPh sb="43" eb="45">
      <t>ジュシン</t>
    </rPh>
    <rPh sb="47" eb="49">
      <t>ヘイセイ</t>
    </rPh>
    <rPh sb="51" eb="53">
      <t>ネンド</t>
    </rPh>
    <rPh sb="54" eb="56">
      <t>ニンショウ</t>
    </rPh>
    <rPh sb="56" eb="58">
      <t>シュトク</t>
    </rPh>
    <rPh sb="59" eb="61">
      <t>メザ</t>
    </rPh>
    <rPh sb="66" eb="68">
      <t>コンゴ</t>
    </rPh>
    <rPh sb="70" eb="73">
      <t>カイギョウイ</t>
    </rPh>
    <rPh sb="73" eb="74">
      <t>ナド</t>
    </rPh>
    <rPh sb="76" eb="78">
      <t>ホウモン</t>
    </rPh>
    <rPh sb="79" eb="81">
      <t>キョウカ</t>
    </rPh>
    <rPh sb="88" eb="90">
      <t>ソウゴウ</t>
    </rPh>
    <rPh sb="90" eb="92">
      <t>イリョウ</t>
    </rPh>
    <rPh sb="96" eb="97">
      <t>オヨ</t>
    </rPh>
    <rPh sb="98" eb="100">
      <t>セイワ</t>
    </rPh>
    <rPh sb="100" eb="102">
      <t>イリョウ</t>
    </rPh>
    <rPh sb="107" eb="109">
      <t>チイキ</t>
    </rPh>
    <rPh sb="109" eb="111">
      <t>イリョウ</t>
    </rPh>
    <rPh sb="111" eb="114">
      <t>レンケイシツ</t>
    </rPh>
    <rPh sb="116" eb="118">
      <t>レンケイ</t>
    </rPh>
    <rPh sb="119" eb="120">
      <t>ミツ</t>
    </rPh>
    <rPh sb="129" eb="131">
      <t>イッパン</t>
    </rPh>
    <rPh sb="131" eb="133">
      <t>ビョウトウ</t>
    </rPh>
    <rPh sb="134" eb="136">
      <t>ビョウショウ</t>
    </rPh>
    <rPh sb="136" eb="139">
      <t>リヨウリツ</t>
    </rPh>
    <rPh sb="140" eb="142">
      <t>コウジョウ</t>
    </rPh>
    <rPh sb="143" eb="14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</si>
</sst>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89.9</c:v>
                </c:pt>
                <c:pt idx="3">
                  <c:v>87.8</c:v>
                </c:pt>
                <c:pt idx="4">
                  <c:v>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7890176"/>
        <c:axId val="711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7890176"/>
        <c:axId val="71132672"/>
      </c:lineChart>
      <c:dateAx>
        <c:axId val="67890176"/>
        <c:scaling>
          <c:orientation val="minMax"/>
        </c:scaling>
        <c:delete val="1"/>
        <c:axPos val="b"/>
        <c:numFmt formatCode="ge" sourceLinked="1"/>
        <c:majorTickMark val="none"/>
        <c:minorTickMark val="none"/>
        <c:tickLblPos val="none"/>
        <c:crossAx val="71132672"/>
        <c:crosses val="autoZero"/>
        <c:auto val="1"/>
        <c:lblOffset val="100"/>
        <c:baseTimeUnit val="years"/>
      </c:dateAx>
      <c:valAx>
        <c:axId val="7113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89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8.1999999999999993</c:v>
                </c:pt>
                <c:pt idx="3">
                  <c:v>16.399999999999999</c:v>
                </c:pt>
                <c:pt idx="4">
                  <c:v>28.4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0008960"/>
        <c:axId val="900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0008960"/>
        <c:axId val="90011136"/>
      </c:lineChart>
      <c:dateAx>
        <c:axId val="90008960"/>
        <c:scaling>
          <c:orientation val="minMax"/>
        </c:scaling>
        <c:delete val="1"/>
        <c:axPos val="b"/>
        <c:numFmt formatCode="ge" sourceLinked="1"/>
        <c:majorTickMark val="none"/>
        <c:minorTickMark val="none"/>
        <c:tickLblPos val="none"/>
        <c:crossAx val="90011136"/>
        <c:crosses val="autoZero"/>
        <c:auto val="1"/>
        <c:lblOffset val="100"/>
        <c:baseTimeUnit val="years"/>
      </c:dateAx>
      <c:valAx>
        <c:axId val="900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0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89.7</c:v>
                </c:pt>
                <c:pt idx="3">
                  <c:v>89.9</c:v>
                </c:pt>
                <c:pt idx="4">
                  <c:v>88.2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527040"/>
        <c:axId val="935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527040"/>
        <c:axId val="93533312"/>
      </c:lineChart>
      <c:dateAx>
        <c:axId val="93527040"/>
        <c:scaling>
          <c:orientation val="minMax"/>
        </c:scaling>
        <c:delete val="1"/>
        <c:axPos val="b"/>
        <c:numFmt formatCode="ge" sourceLinked="1"/>
        <c:majorTickMark val="none"/>
        <c:minorTickMark val="none"/>
        <c:tickLblPos val="none"/>
        <c:crossAx val="93533312"/>
        <c:crosses val="autoZero"/>
        <c:auto val="1"/>
        <c:lblOffset val="100"/>
        <c:baseTimeUnit val="years"/>
      </c:dateAx>
      <c:valAx>
        <c:axId val="9353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93.2</c:v>
                </c:pt>
                <c:pt idx="3">
                  <c:v>93.3</c:v>
                </c:pt>
                <c:pt idx="4">
                  <c:v>92.7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588096"/>
        <c:axId val="936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588096"/>
        <c:axId val="93602560"/>
      </c:lineChart>
      <c:dateAx>
        <c:axId val="93588096"/>
        <c:scaling>
          <c:orientation val="minMax"/>
        </c:scaling>
        <c:delete val="1"/>
        <c:axPos val="b"/>
        <c:numFmt formatCode="ge" sourceLinked="1"/>
        <c:majorTickMark val="none"/>
        <c:minorTickMark val="none"/>
        <c:tickLblPos val="none"/>
        <c:crossAx val="93602560"/>
        <c:crosses val="autoZero"/>
        <c:auto val="1"/>
        <c:lblOffset val="100"/>
        <c:baseTimeUnit val="years"/>
      </c:dateAx>
      <c:valAx>
        <c:axId val="9360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58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7.5</c:v>
                </c:pt>
                <c:pt idx="3">
                  <c:v>13.7</c:v>
                </c:pt>
                <c:pt idx="4">
                  <c:v>22.8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3637248"/>
        <c:axId val="936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3637248"/>
        <c:axId val="93639424"/>
      </c:lineChart>
      <c:dateAx>
        <c:axId val="93637248"/>
        <c:scaling>
          <c:orientation val="minMax"/>
        </c:scaling>
        <c:delete val="1"/>
        <c:axPos val="b"/>
        <c:numFmt formatCode="ge" sourceLinked="1"/>
        <c:majorTickMark val="none"/>
        <c:minorTickMark val="none"/>
        <c:tickLblPos val="none"/>
        <c:crossAx val="93639424"/>
        <c:crosses val="autoZero"/>
        <c:auto val="1"/>
        <c:lblOffset val="100"/>
        <c:baseTimeUnit val="years"/>
      </c:dateAx>
      <c:valAx>
        <c:axId val="9363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3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29.4</c:v>
                </c:pt>
                <c:pt idx="3">
                  <c:v>46.2</c:v>
                </c:pt>
                <c:pt idx="4">
                  <c:v>38.299999999999997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3341952"/>
        <c:axId val="933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3341952"/>
        <c:axId val="93344128"/>
      </c:lineChart>
      <c:dateAx>
        <c:axId val="93341952"/>
        <c:scaling>
          <c:orientation val="minMax"/>
        </c:scaling>
        <c:delete val="1"/>
        <c:axPos val="b"/>
        <c:numFmt formatCode="ge" sourceLinked="1"/>
        <c:majorTickMark val="none"/>
        <c:minorTickMark val="none"/>
        <c:tickLblPos val="none"/>
        <c:crossAx val="93344128"/>
        <c:crosses val="autoZero"/>
        <c:auto val="1"/>
        <c:lblOffset val="100"/>
        <c:baseTimeUnit val="years"/>
      </c:dateAx>
      <c:valAx>
        <c:axId val="9334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4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11021300</c:v>
                </c:pt>
                <c:pt idx="3">
                  <c:v>11307280</c:v>
                </c:pt>
                <c:pt idx="4">
                  <c:v>12533140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3394432"/>
        <c:axId val="933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3394432"/>
        <c:axId val="93396352"/>
      </c:lineChart>
      <c:dateAx>
        <c:axId val="93394432"/>
        <c:scaling>
          <c:orientation val="minMax"/>
        </c:scaling>
        <c:delete val="1"/>
        <c:axPos val="b"/>
        <c:numFmt formatCode="ge" sourceLinked="1"/>
        <c:majorTickMark val="none"/>
        <c:minorTickMark val="none"/>
        <c:tickLblPos val="none"/>
        <c:crossAx val="93396352"/>
        <c:crosses val="autoZero"/>
        <c:auto val="1"/>
        <c:lblOffset val="100"/>
        <c:baseTimeUnit val="years"/>
      </c:dateAx>
      <c:valAx>
        <c:axId val="93396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39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10.5</c:v>
                </c:pt>
                <c:pt idx="3">
                  <c:v>12.1</c:v>
                </c:pt>
                <c:pt idx="4">
                  <c:v>11.7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443200"/>
        <c:axId val="934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443200"/>
        <c:axId val="93445120"/>
      </c:lineChart>
      <c:dateAx>
        <c:axId val="93443200"/>
        <c:scaling>
          <c:orientation val="minMax"/>
        </c:scaling>
        <c:delete val="1"/>
        <c:axPos val="b"/>
        <c:numFmt formatCode="ge" sourceLinked="1"/>
        <c:majorTickMark val="none"/>
        <c:minorTickMark val="none"/>
        <c:tickLblPos val="none"/>
        <c:crossAx val="93445120"/>
        <c:crosses val="autoZero"/>
        <c:auto val="1"/>
        <c:lblOffset val="100"/>
        <c:baseTimeUnit val="years"/>
      </c:dateAx>
      <c:valAx>
        <c:axId val="9344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4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72.7</c:v>
                </c:pt>
                <c:pt idx="3">
                  <c:v>72.2</c:v>
                </c:pt>
                <c:pt idx="4">
                  <c:v>74.8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688192"/>
        <c:axId val="936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688192"/>
        <c:axId val="93690112"/>
      </c:lineChart>
      <c:dateAx>
        <c:axId val="93688192"/>
        <c:scaling>
          <c:orientation val="minMax"/>
        </c:scaling>
        <c:delete val="1"/>
        <c:axPos val="b"/>
        <c:numFmt formatCode="ge" sourceLinked="1"/>
        <c:majorTickMark val="none"/>
        <c:minorTickMark val="none"/>
        <c:tickLblPos val="none"/>
        <c:crossAx val="93690112"/>
        <c:crosses val="autoZero"/>
        <c:auto val="1"/>
        <c:lblOffset val="100"/>
        <c:baseTimeUnit val="years"/>
      </c:dateAx>
      <c:valAx>
        <c:axId val="9369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8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8674</c:v>
                </c:pt>
                <c:pt idx="3">
                  <c:v>8804</c:v>
                </c:pt>
                <c:pt idx="4">
                  <c:v>8758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876224"/>
        <c:axId val="938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876224"/>
        <c:axId val="93878144"/>
      </c:lineChart>
      <c:dateAx>
        <c:axId val="93876224"/>
        <c:scaling>
          <c:orientation val="minMax"/>
        </c:scaling>
        <c:delete val="1"/>
        <c:axPos val="b"/>
        <c:numFmt formatCode="ge" sourceLinked="1"/>
        <c:majorTickMark val="none"/>
        <c:minorTickMark val="none"/>
        <c:tickLblPos val="none"/>
        <c:crossAx val="93878144"/>
        <c:crosses val="autoZero"/>
        <c:auto val="1"/>
        <c:lblOffset val="100"/>
        <c:baseTimeUnit val="years"/>
      </c:dateAx>
      <c:valAx>
        <c:axId val="93878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87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31731</c:v>
                </c:pt>
                <c:pt idx="3">
                  <c:v>35003</c:v>
                </c:pt>
                <c:pt idx="4">
                  <c:v>34732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720960"/>
        <c:axId val="937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720960"/>
        <c:axId val="93722496"/>
      </c:lineChart>
      <c:dateAx>
        <c:axId val="93720960"/>
        <c:scaling>
          <c:orientation val="minMax"/>
        </c:scaling>
        <c:delete val="1"/>
        <c:axPos val="b"/>
        <c:numFmt formatCode="ge" sourceLinked="1"/>
        <c:majorTickMark val="none"/>
        <c:minorTickMark val="none"/>
        <c:tickLblPos val="none"/>
        <c:crossAx val="93722496"/>
        <c:crosses val="autoZero"/>
        <c:auto val="1"/>
        <c:lblOffset val="100"/>
        <c:baseTimeUnit val="years"/>
      </c:dateAx>
      <c:valAx>
        <c:axId val="9372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58"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奈良県地方独立行政法人奈良県立病院機構　奈良県総合リハビリテーションセンター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7968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141</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f>データ!AJ7</f>
        <v>93.2</v>
      </c>
      <c r="AU33" s="123"/>
      <c r="AV33" s="123"/>
      <c r="AW33" s="123"/>
      <c r="AX33" s="123"/>
      <c r="AY33" s="123"/>
      <c r="AZ33" s="123"/>
      <c r="BA33" s="123"/>
      <c r="BB33" s="123"/>
      <c r="BC33" s="123"/>
      <c r="BD33" s="123"/>
      <c r="BE33" s="123"/>
      <c r="BF33" s="123"/>
      <c r="BG33" s="123"/>
      <c r="BH33" s="124"/>
      <c r="BI33" s="122">
        <f>データ!AK7</f>
        <v>93.3</v>
      </c>
      <c r="BJ33" s="123"/>
      <c r="BK33" s="123"/>
      <c r="BL33" s="123"/>
      <c r="BM33" s="123"/>
      <c r="BN33" s="123"/>
      <c r="BO33" s="123"/>
      <c r="BP33" s="123"/>
      <c r="BQ33" s="123"/>
      <c r="BR33" s="123"/>
      <c r="BS33" s="123"/>
      <c r="BT33" s="123"/>
      <c r="BU33" s="123"/>
      <c r="BV33" s="123"/>
      <c r="BW33" s="124"/>
      <c r="BX33" s="122">
        <f>データ!AL7</f>
        <v>92.7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f>データ!AU7</f>
        <v>89.7</v>
      </c>
      <c r="EI33" s="123"/>
      <c r="EJ33" s="123"/>
      <c r="EK33" s="123"/>
      <c r="EL33" s="123"/>
      <c r="EM33" s="123"/>
      <c r="EN33" s="123"/>
      <c r="EO33" s="123"/>
      <c r="EP33" s="123"/>
      <c r="EQ33" s="123"/>
      <c r="ER33" s="123"/>
      <c r="ES33" s="123"/>
      <c r="ET33" s="123"/>
      <c r="EU33" s="123"/>
      <c r="EV33" s="124"/>
      <c r="EW33" s="122">
        <f>データ!AV7</f>
        <v>89.9</v>
      </c>
      <c r="EX33" s="123"/>
      <c r="EY33" s="123"/>
      <c r="EZ33" s="123"/>
      <c r="FA33" s="123"/>
      <c r="FB33" s="123"/>
      <c r="FC33" s="123"/>
      <c r="FD33" s="123"/>
      <c r="FE33" s="123"/>
      <c r="FF33" s="123"/>
      <c r="FG33" s="123"/>
      <c r="FH33" s="123"/>
      <c r="FI33" s="123"/>
      <c r="FJ33" s="123"/>
      <c r="FK33" s="124"/>
      <c r="FL33" s="122">
        <f>データ!AW7</f>
        <v>88.2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f>データ!BF7</f>
        <v>8.1999999999999993</v>
      </c>
      <c r="HW33" s="123"/>
      <c r="HX33" s="123"/>
      <c r="HY33" s="123"/>
      <c r="HZ33" s="123"/>
      <c r="IA33" s="123"/>
      <c r="IB33" s="123"/>
      <c r="IC33" s="123"/>
      <c r="ID33" s="123"/>
      <c r="IE33" s="123"/>
      <c r="IF33" s="123"/>
      <c r="IG33" s="123"/>
      <c r="IH33" s="123"/>
      <c r="II33" s="123"/>
      <c r="IJ33" s="124"/>
      <c r="IK33" s="122">
        <f>データ!BG7</f>
        <v>16.399999999999999</v>
      </c>
      <c r="IL33" s="123"/>
      <c r="IM33" s="123"/>
      <c r="IN33" s="123"/>
      <c r="IO33" s="123"/>
      <c r="IP33" s="123"/>
      <c r="IQ33" s="123"/>
      <c r="IR33" s="123"/>
      <c r="IS33" s="123"/>
      <c r="IT33" s="123"/>
      <c r="IU33" s="123"/>
      <c r="IV33" s="123"/>
      <c r="IW33" s="123"/>
      <c r="IX33" s="123"/>
      <c r="IY33" s="124"/>
      <c r="IZ33" s="122">
        <f>データ!BH7</f>
        <v>28.4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f>データ!BQ7</f>
        <v>89.9</v>
      </c>
      <c r="LK33" s="123"/>
      <c r="LL33" s="123"/>
      <c r="LM33" s="123"/>
      <c r="LN33" s="123"/>
      <c r="LO33" s="123"/>
      <c r="LP33" s="123"/>
      <c r="LQ33" s="123"/>
      <c r="LR33" s="123"/>
      <c r="LS33" s="123"/>
      <c r="LT33" s="123"/>
      <c r="LU33" s="123"/>
      <c r="LV33" s="123"/>
      <c r="LW33" s="123"/>
      <c r="LX33" s="124"/>
      <c r="LY33" s="122">
        <f>データ!BR7</f>
        <v>87.8</v>
      </c>
      <c r="LZ33" s="123"/>
      <c r="MA33" s="123"/>
      <c r="MB33" s="123"/>
      <c r="MC33" s="123"/>
      <c r="MD33" s="123"/>
      <c r="ME33" s="123"/>
      <c r="MF33" s="123"/>
      <c r="MG33" s="123"/>
      <c r="MH33" s="123"/>
      <c r="MI33" s="123"/>
      <c r="MJ33" s="123"/>
      <c r="MK33" s="123"/>
      <c r="ML33" s="123"/>
      <c r="MM33" s="124"/>
      <c r="MN33" s="122">
        <f>データ!BS7</f>
        <v>92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44.2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140</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t="str">
        <f>データ!CA7</f>
        <v>-</v>
      </c>
      <c r="AF55" s="127"/>
      <c r="AG55" s="127"/>
      <c r="AH55" s="127"/>
      <c r="AI55" s="127"/>
      <c r="AJ55" s="127"/>
      <c r="AK55" s="127"/>
      <c r="AL55" s="127"/>
      <c r="AM55" s="127"/>
      <c r="AN55" s="127"/>
      <c r="AO55" s="127"/>
      <c r="AP55" s="127"/>
      <c r="AQ55" s="127"/>
      <c r="AR55" s="127"/>
      <c r="AS55" s="128"/>
      <c r="AT55" s="126">
        <f>データ!CB7</f>
        <v>31731</v>
      </c>
      <c r="AU55" s="127"/>
      <c r="AV55" s="127"/>
      <c r="AW55" s="127"/>
      <c r="AX55" s="127"/>
      <c r="AY55" s="127"/>
      <c r="AZ55" s="127"/>
      <c r="BA55" s="127"/>
      <c r="BB55" s="127"/>
      <c r="BC55" s="127"/>
      <c r="BD55" s="127"/>
      <c r="BE55" s="127"/>
      <c r="BF55" s="127"/>
      <c r="BG55" s="127"/>
      <c r="BH55" s="128"/>
      <c r="BI55" s="126">
        <f>データ!CC7</f>
        <v>35003</v>
      </c>
      <c r="BJ55" s="127"/>
      <c r="BK55" s="127"/>
      <c r="BL55" s="127"/>
      <c r="BM55" s="127"/>
      <c r="BN55" s="127"/>
      <c r="BO55" s="127"/>
      <c r="BP55" s="127"/>
      <c r="BQ55" s="127"/>
      <c r="BR55" s="127"/>
      <c r="BS55" s="127"/>
      <c r="BT55" s="127"/>
      <c r="BU55" s="127"/>
      <c r="BV55" s="127"/>
      <c r="BW55" s="128"/>
      <c r="BX55" s="126">
        <f>データ!CD7</f>
        <v>34732</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t="str">
        <f>データ!CL7</f>
        <v>-</v>
      </c>
      <c r="DT55" s="127"/>
      <c r="DU55" s="127"/>
      <c r="DV55" s="127"/>
      <c r="DW55" s="127"/>
      <c r="DX55" s="127"/>
      <c r="DY55" s="127"/>
      <c r="DZ55" s="127"/>
      <c r="EA55" s="127"/>
      <c r="EB55" s="127"/>
      <c r="EC55" s="127"/>
      <c r="ED55" s="127"/>
      <c r="EE55" s="127"/>
      <c r="EF55" s="127"/>
      <c r="EG55" s="128"/>
      <c r="EH55" s="126">
        <f>データ!CM7</f>
        <v>8674</v>
      </c>
      <c r="EI55" s="127"/>
      <c r="EJ55" s="127"/>
      <c r="EK55" s="127"/>
      <c r="EL55" s="127"/>
      <c r="EM55" s="127"/>
      <c r="EN55" s="127"/>
      <c r="EO55" s="127"/>
      <c r="EP55" s="127"/>
      <c r="EQ55" s="127"/>
      <c r="ER55" s="127"/>
      <c r="ES55" s="127"/>
      <c r="ET55" s="127"/>
      <c r="EU55" s="127"/>
      <c r="EV55" s="128"/>
      <c r="EW55" s="126">
        <f>データ!CN7</f>
        <v>8804</v>
      </c>
      <c r="EX55" s="127"/>
      <c r="EY55" s="127"/>
      <c r="EZ55" s="127"/>
      <c r="FA55" s="127"/>
      <c r="FB55" s="127"/>
      <c r="FC55" s="127"/>
      <c r="FD55" s="127"/>
      <c r="FE55" s="127"/>
      <c r="FF55" s="127"/>
      <c r="FG55" s="127"/>
      <c r="FH55" s="127"/>
      <c r="FI55" s="127"/>
      <c r="FJ55" s="127"/>
      <c r="FK55" s="128"/>
      <c r="FL55" s="126">
        <f>データ!CO7</f>
        <v>8758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f>データ!CX7</f>
        <v>72.7</v>
      </c>
      <c r="HW55" s="123"/>
      <c r="HX55" s="123"/>
      <c r="HY55" s="123"/>
      <c r="HZ55" s="123"/>
      <c r="IA55" s="123"/>
      <c r="IB55" s="123"/>
      <c r="IC55" s="123"/>
      <c r="ID55" s="123"/>
      <c r="IE55" s="123"/>
      <c r="IF55" s="123"/>
      <c r="IG55" s="123"/>
      <c r="IH55" s="123"/>
      <c r="II55" s="123"/>
      <c r="IJ55" s="124"/>
      <c r="IK55" s="122">
        <f>データ!CY7</f>
        <v>72.2</v>
      </c>
      <c r="IL55" s="123"/>
      <c r="IM55" s="123"/>
      <c r="IN55" s="123"/>
      <c r="IO55" s="123"/>
      <c r="IP55" s="123"/>
      <c r="IQ55" s="123"/>
      <c r="IR55" s="123"/>
      <c r="IS55" s="123"/>
      <c r="IT55" s="123"/>
      <c r="IU55" s="123"/>
      <c r="IV55" s="123"/>
      <c r="IW55" s="123"/>
      <c r="IX55" s="123"/>
      <c r="IY55" s="124"/>
      <c r="IZ55" s="122">
        <f>データ!CZ7</f>
        <v>74.8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f>データ!DI7</f>
        <v>10.5</v>
      </c>
      <c r="LK55" s="123"/>
      <c r="LL55" s="123"/>
      <c r="LM55" s="123"/>
      <c r="LN55" s="123"/>
      <c r="LO55" s="123"/>
      <c r="LP55" s="123"/>
      <c r="LQ55" s="123"/>
      <c r="LR55" s="123"/>
      <c r="LS55" s="123"/>
      <c r="LT55" s="123"/>
      <c r="LU55" s="123"/>
      <c r="LV55" s="123"/>
      <c r="LW55" s="123"/>
      <c r="LX55" s="124"/>
      <c r="LY55" s="122">
        <f>データ!DJ7</f>
        <v>12.1</v>
      </c>
      <c r="LZ55" s="123"/>
      <c r="MA55" s="123"/>
      <c r="MB55" s="123"/>
      <c r="MC55" s="123"/>
      <c r="MD55" s="123"/>
      <c r="ME55" s="123"/>
      <c r="MF55" s="123"/>
      <c r="MG55" s="123"/>
      <c r="MH55" s="123"/>
      <c r="MI55" s="123"/>
      <c r="MJ55" s="123"/>
      <c r="MK55" s="123"/>
      <c r="ML55" s="123"/>
      <c r="MM55" s="124"/>
      <c r="MN55" s="122">
        <f>データ!DK7</f>
        <v>11.7</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t="str">
        <f>データ!CF7</f>
        <v>-</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t="str">
        <f>データ!CQ7</f>
        <v>-</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0" t="s">
        <v>144</v>
      </c>
      <c r="NK68" s="131"/>
      <c r="NL68" s="131"/>
      <c r="NM68" s="131"/>
      <c r="NN68" s="131"/>
      <c r="NO68" s="131"/>
      <c r="NP68" s="131"/>
      <c r="NQ68" s="131"/>
      <c r="NR68" s="131"/>
      <c r="NS68" s="131"/>
      <c r="NT68" s="131"/>
      <c r="NU68" s="131"/>
      <c r="NV68" s="131"/>
      <c r="NW68" s="131"/>
      <c r="NX68" s="132"/>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0"/>
      <c r="NK69" s="131"/>
      <c r="NL69" s="131"/>
      <c r="NM69" s="131"/>
      <c r="NN69" s="131"/>
      <c r="NO69" s="131"/>
      <c r="NP69" s="131"/>
      <c r="NQ69" s="131"/>
      <c r="NR69" s="131"/>
      <c r="NS69" s="131"/>
      <c r="NT69" s="131"/>
      <c r="NU69" s="131"/>
      <c r="NV69" s="131"/>
      <c r="NW69" s="131"/>
      <c r="NX69" s="132"/>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0"/>
      <c r="NK70" s="131"/>
      <c r="NL70" s="131"/>
      <c r="NM70" s="131"/>
      <c r="NN70" s="131"/>
      <c r="NO70" s="131"/>
      <c r="NP70" s="131"/>
      <c r="NQ70" s="131"/>
      <c r="NR70" s="131"/>
      <c r="NS70" s="131"/>
      <c r="NT70" s="131"/>
      <c r="NU70" s="131"/>
      <c r="NV70" s="131"/>
      <c r="NW70" s="131"/>
      <c r="NX70" s="132"/>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0"/>
      <c r="NK71" s="131"/>
      <c r="NL71" s="131"/>
      <c r="NM71" s="131"/>
      <c r="NN71" s="131"/>
      <c r="NO71" s="131"/>
      <c r="NP71" s="131"/>
      <c r="NQ71" s="131"/>
      <c r="NR71" s="131"/>
      <c r="NS71" s="131"/>
      <c r="NT71" s="131"/>
      <c r="NU71" s="131"/>
      <c r="NV71" s="131"/>
      <c r="NW71" s="131"/>
      <c r="NX71" s="132"/>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0"/>
      <c r="NK72" s="131"/>
      <c r="NL72" s="131"/>
      <c r="NM72" s="131"/>
      <c r="NN72" s="131"/>
      <c r="NO72" s="131"/>
      <c r="NP72" s="131"/>
      <c r="NQ72" s="131"/>
      <c r="NR72" s="131"/>
      <c r="NS72" s="131"/>
      <c r="NT72" s="131"/>
      <c r="NU72" s="131"/>
      <c r="NV72" s="131"/>
      <c r="NW72" s="131"/>
      <c r="NX72" s="132"/>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0"/>
      <c r="NK73" s="131"/>
      <c r="NL73" s="131"/>
      <c r="NM73" s="131"/>
      <c r="NN73" s="131"/>
      <c r="NO73" s="131"/>
      <c r="NP73" s="131"/>
      <c r="NQ73" s="131"/>
      <c r="NR73" s="131"/>
      <c r="NS73" s="131"/>
      <c r="NT73" s="131"/>
      <c r="NU73" s="131"/>
      <c r="NV73" s="131"/>
      <c r="NW73" s="131"/>
      <c r="NX73" s="132"/>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0"/>
      <c r="NK74" s="131"/>
      <c r="NL74" s="131"/>
      <c r="NM74" s="131"/>
      <c r="NN74" s="131"/>
      <c r="NO74" s="131"/>
      <c r="NP74" s="131"/>
      <c r="NQ74" s="131"/>
      <c r="NR74" s="131"/>
      <c r="NS74" s="131"/>
      <c r="NT74" s="131"/>
      <c r="NU74" s="131"/>
      <c r="NV74" s="131"/>
      <c r="NW74" s="131"/>
      <c r="NX74" s="132"/>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0"/>
      <c r="NK75" s="131"/>
      <c r="NL75" s="131"/>
      <c r="NM75" s="131"/>
      <c r="NN75" s="131"/>
      <c r="NO75" s="131"/>
      <c r="NP75" s="131"/>
      <c r="NQ75" s="131"/>
      <c r="NR75" s="131"/>
      <c r="NS75" s="131"/>
      <c r="NT75" s="131"/>
      <c r="NU75" s="131"/>
      <c r="NV75" s="131"/>
      <c r="NW75" s="131"/>
      <c r="NX75" s="132"/>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0"/>
      <c r="NK76" s="131"/>
      <c r="NL76" s="131"/>
      <c r="NM76" s="131"/>
      <c r="NN76" s="131"/>
      <c r="NO76" s="131"/>
      <c r="NP76" s="131"/>
      <c r="NQ76" s="131"/>
      <c r="NR76" s="131"/>
      <c r="NS76" s="131"/>
      <c r="NT76" s="131"/>
      <c r="NU76" s="131"/>
      <c r="NV76" s="131"/>
      <c r="NW76" s="131"/>
      <c r="NX76" s="132"/>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0"/>
      <c r="NK77" s="131"/>
      <c r="NL77" s="131"/>
      <c r="NM77" s="131"/>
      <c r="NN77" s="131"/>
      <c r="NO77" s="131"/>
      <c r="NP77" s="131"/>
      <c r="NQ77" s="131"/>
      <c r="NR77" s="131"/>
      <c r="NS77" s="131"/>
      <c r="NT77" s="131"/>
      <c r="NU77" s="131"/>
      <c r="NV77" s="131"/>
      <c r="NW77" s="131"/>
      <c r="NX77" s="132"/>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30"/>
      <c r="NK78" s="131"/>
      <c r="NL78" s="131"/>
      <c r="NM78" s="131"/>
      <c r="NN78" s="131"/>
      <c r="NO78" s="131"/>
      <c r="NP78" s="131"/>
      <c r="NQ78" s="131"/>
      <c r="NR78" s="131"/>
      <c r="NS78" s="131"/>
      <c r="NT78" s="131"/>
      <c r="NU78" s="131"/>
      <c r="NV78" s="131"/>
      <c r="NW78" s="131"/>
      <c r="NX78" s="132"/>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t="str">
        <f>データ!DR7</f>
        <v>-</v>
      </c>
      <c r="V79" s="142"/>
      <c r="W79" s="142"/>
      <c r="X79" s="142"/>
      <c r="Y79" s="142"/>
      <c r="Z79" s="142"/>
      <c r="AA79" s="142"/>
      <c r="AB79" s="142"/>
      <c r="AC79" s="142"/>
      <c r="AD79" s="142"/>
      <c r="AE79" s="142"/>
      <c r="AF79" s="142"/>
      <c r="AG79" s="142"/>
      <c r="AH79" s="142"/>
      <c r="AI79" s="142"/>
      <c r="AJ79" s="142"/>
      <c r="AK79" s="142"/>
      <c r="AL79" s="142"/>
      <c r="AM79" s="142"/>
      <c r="AN79" s="142" t="str">
        <f>データ!DS7</f>
        <v>-</v>
      </c>
      <c r="AO79" s="142"/>
      <c r="AP79" s="142"/>
      <c r="AQ79" s="142"/>
      <c r="AR79" s="142"/>
      <c r="AS79" s="142"/>
      <c r="AT79" s="142"/>
      <c r="AU79" s="142"/>
      <c r="AV79" s="142"/>
      <c r="AW79" s="142"/>
      <c r="AX79" s="142"/>
      <c r="AY79" s="142"/>
      <c r="AZ79" s="142"/>
      <c r="BA79" s="142"/>
      <c r="BB79" s="142"/>
      <c r="BC79" s="142"/>
      <c r="BD79" s="142"/>
      <c r="BE79" s="142"/>
      <c r="BF79" s="142"/>
      <c r="BG79" s="142">
        <f>データ!DT7</f>
        <v>7.5</v>
      </c>
      <c r="BH79" s="142"/>
      <c r="BI79" s="142"/>
      <c r="BJ79" s="142"/>
      <c r="BK79" s="142"/>
      <c r="BL79" s="142"/>
      <c r="BM79" s="142"/>
      <c r="BN79" s="142"/>
      <c r="BO79" s="142"/>
      <c r="BP79" s="142"/>
      <c r="BQ79" s="142"/>
      <c r="BR79" s="142"/>
      <c r="BS79" s="142"/>
      <c r="BT79" s="142"/>
      <c r="BU79" s="142"/>
      <c r="BV79" s="142"/>
      <c r="BW79" s="142"/>
      <c r="BX79" s="142"/>
      <c r="BY79" s="142"/>
      <c r="BZ79" s="142">
        <f>データ!DU7</f>
        <v>13.7</v>
      </c>
      <c r="CA79" s="142"/>
      <c r="CB79" s="142"/>
      <c r="CC79" s="142"/>
      <c r="CD79" s="142"/>
      <c r="CE79" s="142"/>
      <c r="CF79" s="142"/>
      <c r="CG79" s="142"/>
      <c r="CH79" s="142"/>
      <c r="CI79" s="142"/>
      <c r="CJ79" s="142"/>
      <c r="CK79" s="142"/>
      <c r="CL79" s="142"/>
      <c r="CM79" s="142"/>
      <c r="CN79" s="142"/>
      <c r="CO79" s="142"/>
      <c r="CP79" s="142"/>
      <c r="CQ79" s="142"/>
      <c r="CR79" s="142"/>
      <c r="CS79" s="142">
        <f>データ!DV7</f>
        <v>22.8</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t="str">
        <f>データ!EC7</f>
        <v>-</v>
      </c>
      <c r="EP79" s="142"/>
      <c r="EQ79" s="142"/>
      <c r="ER79" s="142"/>
      <c r="ES79" s="142"/>
      <c r="ET79" s="142"/>
      <c r="EU79" s="142"/>
      <c r="EV79" s="142"/>
      <c r="EW79" s="142"/>
      <c r="EX79" s="142"/>
      <c r="EY79" s="142"/>
      <c r="EZ79" s="142"/>
      <c r="FA79" s="142"/>
      <c r="FB79" s="142"/>
      <c r="FC79" s="142"/>
      <c r="FD79" s="142"/>
      <c r="FE79" s="142"/>
      <c r="FF79" s="142"/>
      <c r="FG79" s="142"/>
      <c r="FH79" s="142" t="str">
        <f>データ!ED7</f>
        <v>-</v>
      </c>
      <c r="FI79" s="142"/>
      <c r="FJ79" s="142"/>
      <c r="FK79" s="142"/>
      <c r="FL79" s="142"/>
      <c r="FM79" s="142"/>
      <c r="FN79" s="142"/>
      <c r="FO79" s="142"/>
      <c r="FP79" s="142"/>
      <c r="FQ79" s="142"/>
      <c r="FR79" s="142"/>
      <c r="FS79" s="142"/>
      <c r="FT79" s="142"/>
      <c r="FU79" s="142"/>
      <c r="FV79" s="142"/>
      <c r="FW79" s="142"/>
      <c r="FX79" s="142"/>
      <c r="FY79" s="142"/>
      <c r="FZ79" s="142"/>
      <c r="GA79" s="142">
        <f>データ!EE7</f>
        <v>29.4</v>
      </c>
      <c r="GB79" s="142"/>
      <c r="GC79" s="142"/>
      <c r="GD79" s="142"/>
      <c r="GE79" s="142"/>
      <c r="GF79" s="142"/>
      <c r="GG79" s="142"/>
      <c r="GH79" s="142"/>
      <c r="GI79" s="142"/>
      <c r="GJ79" s="142"/>
      <c r="GK79" s="142"/>
      <c r="GL79" s="142"/>
      <c r="GM79" s="142"/>
      <c r="GN79" s="142"/>
      <c r="GO79" s="142"/>
      <c r="GP79" s="142"/>
      <c r="GQ79" s="142"/>
      <c r="GR79" s="142"/>
      <c r="GS79" s="142"/>
      <c r="GT79" s="142">
        <f>データ!EF7</f>
        <v>46.2</v>
      </c>
      <c r="GU79" s="142"/>
      <c r="GV79" s="142"/>
      <c r="GW79" s="142"/>
      <c r="GX79" s="142"/>
      <c r="GY79" s="142"/>
      <c r="GZ79" s="142"/>
      <c r="HA79" s="142"/>
      <c r="HB79" s="142"/>
      <c r="HC79" s="142"/>
      <c r="HD79" s="142"/>
      <c r="HE79" s="142"/>
      <c r="HF79" s="142"/>
      <c r="HG79" s="142"/>
      <c r="HH79" s="142"/>
      <c r="HI79" s="142"/>
      <c r="HJ79" s="142"/>
      <c r="HK79" s="142"/>
      <c r="HL79" s="142"/>
      <c r="HM79" s="142">
        <f>データ!EG7</f>
        <v>38.299999999999997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t="str">
        <f>データ!EN7</f>
        <v>-</v>
      </c>
      <c r="JK79" s="137"/>
      <c r="JL79" s="137"/>
      <c r="JM79" s="137"/>
      <c r="JN79" s="137"/>
      <c r="JO79" s="137"/>
      <c r="JP79" s="137"/>
      <c r="JQ79" s="137"/>
      <c r="JR79" s="137"/>
      <c r="JS79" s="137"/>
      <c r="JT79" s="137"/>
      <c r="JU79" s="137"/>
      <c r="JV79" s="137"/>
      <c r="JW79" s="137"/>
      <c r="JX79" s="137"/>
      <c r="JY79" s="137"/>
      <c r="JZ79" s="137"/>
      <c r="KA79" s="137"/>
      <c r="KB79" s="137"/>
      <c r="KC79" s="137" t="str">
        <f>データ!EO7</f>
        <v>-</v>
      </c>
      <c r="KD79" s="137"/>
      <c r="KE79" s="137"/>
      <c r="KF79" s="137"/>
      <c r="KG79" s="137"/>
      <c r="KH79" s="137"/>
      <c r="KI79" s="137"/>
      <c r="KJ79" s="137"/>
      <c r="KK79" s="137"/>
      <c r="KL79" s="137"/>
      <c r="KM79" s="137"/>
      <c r="KN79" s="137"/>
      <c r="KO79" s="137"/>
      <c r="KP79" s="137"/>
      <c r="KQ79" s="137"/>
      <c r="KR79" s="137"/>
      <c r="KS79" s="137"/>
      <c r="KT79" s="137"/>
      <c r="KU79" s="137"/>
      <c r="KV79" s="137">
        <f>データ!EP7</f>
        <v>11021300</v>
      </c>
      <c r="KW79" s="137"/>
      <c r="KX79" s="137"/>
      <c r="KY79" s="137"/>
      <c r="KZ79" s="137"/>
      <c r="LA79" s="137"/>
      <c r="LB79" s="137"/>
      <c r="LC79" s="137"/>
      <c r="LD79" s="137"/>
      <c r="LE79" s="137"/>
      <c r="LF79" s="137"/>
      <c r="LG79" s="137"/>
      <c r="LH79" s="137"/>
      <c r="LI79" s="137"/>
      <c r="LJ79" s="137"/>
      <c r="LK79" s="137"/>
      <c r="LL79" s="137"/>
      <c r="LM79" s="137"/>
      <c r="LN79" s="137"/>
      <c r="LO79" s="137">
        <f>データ!EQ7</f>
        <v>11307280</v>
      </c>
      <c r="LP79" s="137"/>
      <c r="LQ79" s="137"/>
      <c r="LR79" s="137"/>
      <c r="LS79" s="137"/>
      <c r="LT79" s="137"/>
      <c r="LU79" s="137"/>
      <c r="LV79" s="137"/>
      <c r="LW79" s="137"/>
      <c r="LX79" s="137"/>
      <c r="LY79" s="137"/>
      <c r="LZ79" s="137"/>
      <c r="MA79" s="137"/>
      <c r="MB79" s="137"/>
      <c r="MC79" s="137"/>
      <c r="MD79" s="137"/>
      <c r="ME79" s="137"/>
      <c r="MF79" s="137"/>
      <c r="MG79" s="137"/>
      <c r="MH79" s="137">
        <f>データ!ER7</f>
        <v>12533140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30"/>
      <c r="NK79" s="131"/>
      <c r="NL79" s="131"/>
      <c r="NM79" s="131"/>
      <c r="NN79" s="131"/>
      <c r="NO79" s="131"/>
      <c r="NP79" s="131"/>
      <c r="NQ79" s="131"/>
      <c r="NR79" s="131"/>
      <c r="NS79" s="131"/>
      <c r="NT79" s="131"/>
      <c r="NU79" s="131"/>
      <c r="NV79" s="131"/>
      <c r="NW79" s="131"/>
      <c r="NX79" s="132"/>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t="str">
        <f>データ!DW7</f>
        <v>-</v>
      </c>
      <c r="V80" s="142"/>
      <c r="W80" s="142"/>
      <c r="X80" s="142"/>
      <c r="Y80" s="142"/>
      <c r="Z80" s="142"/>
      <c r="AA80" s="142"/>
      <c r="AB80" s="142"/>
      <c r="AC80" s="142"/>
      <c r="AD80" s="142"/>
      <c r="AE80" s="142"/>
      <c r="AF80" s="142"/>
      <c r="AG80" s="142"/>
      <c r="AH80" s="142"/>
      <c r="AI80" s="142"/>
      <c r="AJ80" s="142"/>
      <c r="AK80" s="142"/>
      <c r="AL80" s="142"/>
      <c r="AM80" s="142"/>
      <c r="AN80" s="142" t="str">
        <f>データ!DX7</f>
        <v>-</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t="str">
        <f>データ!EH7</f>
        <v>-</v>
      </c>
      <c r="EP80" s="142"/>
      <c r="EQ80" s="142"/>
      <c r="ER80" s="142"/>
      <c r="ES80" s="142"/>
      <c r="ET80" s="142"/>
      <c r="EU80" s="142"/>
      <c r="EV80" s="142"/>
      <c r="EW80" s="142"/>
      <c r="EX80" s="142"/>
      <c r="EY80" s="142"/>
      <c r="EZ80" s="142"/>
      <c r="FA80" s="142"/>
      <c r="FB80" s="142"/>
      <c r="FC80" s="142"/>
      <c r="FD80" s="142"/>
      <c r="FE80" s="142"/>
      <c r="FF80" s="142"/>
      <c r="FG80" s="142"/>
      <c r="FH80" s="142" t="str">
        <f>データ!EI7</f>
        <v>-</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t="str">
        <f>データ!ES7</f>
        <v>-</v>
      </c>
      <c r="JK80" s="137"/>
      <c r="JL80" s="137"/>
      <c r="JM80" s="137"/>
      <c r="JN80" s="137"/>
      <c r="JO80" s="137"/>
      <c r="JP80" s="137"/>
      <c r="JQ80" s="137"/>
      <c r="JR80" s="137"/>
      <c r="JS80" s="137"/>
      <c r="JT80" s="137"/>
      <c r="JU80" s="137"/>
      <c r="JV80" s="137"/>
      <c r="JW80" s="137"/>
      <c r="JX80" s="137"/>
      <c r="JY80" s="137"/>
      <c r="JZ80" s="137"/>
      <c r="KA80" s="137"/>
      <c r="KB80" s="137"/>
      <c r="KC80" s="137" t="str">
        <f>データ!ET7</f>
        <v>-</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30"/>
      <c r="NK80" s="131"/>
      <c r="NL80" s="131"/>
      <c r="NM80" s="131"/>
      <c r="NN80" s="131"/>
      <c r="NO80" s="131"/>
      <c r="NP80" s="131"/>
      <c r="NQ80" s="131"/>
      <c r="NR80" s="131"/>
      <c r="NS80" s="131"/>
      <c r="NT80" s="131"/>
      <c r="NU80" s="131"/>
      <c r="NV80" s="131"/>
      <c r="NW80" s="131"/>
      <c r="NX80" s="132"/>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0"/>
      <c r="NK81" s="131"/>
      <c r="NL81" s="131"/>
      <c r="NM81" s="131"/>
      <c r="NN81" s="131"/>
      <c r="NO81" s="131"/>
      <c r="NP81" s="131"/>
      <c r="NQ81" s="131"/>
      <c r="NR81" s="131"/>
      <c r="NS81" s="131"/>
      <c r="NT81" s="131"/>
      <c r="NU81" s="131"/>
      <c r="NV81" s="131"/>
      <c r="NW81" s="131"/>
      <c r="NX81" s="132"/>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30"/>
      <c r="NK82" s="131"/>
      <c r="NL82" s="131"/>
      <c r="NM82" s="131"/>
      <c r="NN82" s="131"/>
      <c r="NO82" s="131"/>
      <c r="NP82" s="131"/>
      <c r="NQ82" s="131"/>
      <c r="NR82" s="131"/>
      <c r="NS82" s="131"/>
      <c r="NT82" s="131"/>
      <c r="NU82" s="131"/>
      <c r="NV82" s="131"/>
      <c r="NW82" s="131"/>
      <c r="NX82" s="132"/>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30"/>
      <c r="NK83" s="131"/>
      <c r="NL83" s="131"/>
      <c r="NM83" s="131"/>
      <c r="NN83" s="131"/>
      <c r="NO83" s="131"/>
      <c r="NP83" s="131"/>
      <c r="NQ83" s="131"/>
      <c r="NR83" s="131"/>
      <c r="NS83" s="131"/>
      <c r="NT83" s="131"/>
      <c r="NU83" s="131"/>
      <c r="NV83" s="131"/>
      <c r="NW83" s="131"/>
      <c r="NX83" s="13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3"/>
      <c r="NK84" s="134"/>
      <c r="NL84" s="134"/>
      <c r="NM84" s="134"/>
      <c r="NN84" s="134"/>
      <c r="NO84" s="134"/>
      <c r="NP84" s="134"/>
      <c r="NQ84" s="134"/>
      <c r="NR84" s="134"/>
      <c r="NS84" s="134"/>
      <c r="NT84" s="134"/>
      <c r="NU84" s="134"/>
      <c r="NV84" s="134"/>
      <c r="NW84" s="134"/>
      <c r="NX84" s="135"/>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297500</v>
      </c>
      <c r="D6" s="63">
        <f t="shared" si="2"/>
        <v>46</v>
      </c>
      <c r="E6" s="63">
        <f t="shared" si="2"/>
        <v>6</v>
      </c>
      <c r="F6" s="63">
        <f t="shared" si="2"/>
        <v>0</v>
      </c>
      <c r="G6" s="63">
        <f t="shared" si="2"/>
        <v>3</v>
      </c>
      <c r="H6" s="145" t="str">
        <f>IF(H8&lt;&gt;I8,H8,"")&amp;IF(I8&lt;&gt;J8,I8,"")&amp;"　"&amp;J8</f>
        <v>奈良県地方独立行政法人奈良県立病院機構　奈良県総合リハビリテーションセンター</v>
      </c>
      <c r="I6" s="146"/>
      <c r="J6" s="147"/>
      <c r="K6" s="63" t="str">
        <f t="shared" si="2"/>
        <v>地方独立行政法人</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v>
      </c>
      <c r="T6" s="63" t="str">
        <f t="shared" si="3"/>
        <v>-</v>
      </c>
      <c r="U6" s="64" t="str">
        <f>U8</f>
        <v>-</v>
      </c>
      <c r="V6" s="64">
        <f>V8</f>
        <v>7968</v>
      </c>
      <c r="W6" s="63" t="str">
        <f>W8</f>
        <v>非該当</v>
      </c>
      <c r="X6" s="63" t="str">
        <f t="shared" si="3"/>
        <v>１５：１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t="e">
        <f>IF(AH8="-",NA(),AH8)</f>
        <v>#N/A</v>
      </c>
      <c r="AI6" s="65" t="e">
        <f t="shared" ref="AI6:AQ6" si="4">IF(AI8="-",NA(),AI8)</f>
        <v>#N/A</v>
      </c>
      <c r="AJ6" s="65">
        <f t="shared" si="4"/>
        <v>93.2</v>
      </c>
      <c r="AK6" s="65">
        <f t="shared" si="4"/>
        <v>93.3</v>
      </c>
      <c r="AL6" s="65">
        <f t="shared" si="4"/>
        <v>92.7</v>
      </c>
      <c r="AM6" s="65" t="e">
        <f t="shared" si="4"/>
        <v>#N/A</v>
      </c>
      <c r="AN6" s="65" t="e">
        <f t="shared" si="4"/>
        <v>#N/A</v>
      </c>
      <c r="AO6" s="65">
        <f t="shared" si="4"/>
        <v>96.9</v>
      </c>
      <c r="AP6" s="65">
        <f t="shared" si="4"/>
        <v>98.3</v>
      </c>
      <c r="AQ6" s="65">
        <f t="shared" si="4"/>
        <v>96.7</v>
      </c>
      <c r="AR6" s="65" t="str">
        <f>IF(AR8="-","【-】","【"&amp;SUBSTITUTE(TEXT(AR8,"#,##0.0"),"-","△")&amp;"】")</f>
        <v>【98.4】</v>
      </c>
      <c r="AS6" s="65" t="e">
        <f>IF(AS8="-",NA(),AS8)</f>
        <v>#N/A</v>
      </c>
      <c r="AT6" s="65" t="e">
        <f t="shared" ref="AT6:BB6" si="5">IF(AT8="-",NA(),AT8)</f>
        <v>#N/A</v>
      </c>
      <c r="AU6" s="65">
        <f t="shared" si="5"/>
        <v>89.7</v>
      </c>
      <c r="AV6" s="65">
        <f t="shared" si="5"/>
        <v>89.9</v>
      </c>
      <c r="AW6" s="65">
        <f t="shared" si="5"/>
        <v>88.2</v>
      </c>
      <c r="AX6" s="65" t="e">
        <f t="shared" si="5"/>
        <v>#N/A</v>
      </c>
      <c r="AY6" s="65" t="e">
        <f t="shared" si="5"/>
        <v>#N/A</v>
      </c>
      <c r="AZ6" s="65">
        <f t="shared" si="5"/>
        <v>85.4</v>
      </c>
      <c r="BA6" s="65">
        <f t="shared" si="5"/>
        <v>85.3</v>
      </c>
      <c r="BB6" s="65">
        <f t="shared" si="5"/>
        <v>84.2</v>
      </c>
      <c r="BC6" s="65" t="str">
        <f>IF(BC8="-","【-】","【"&amp;SUBSTITUTE(TEXT(BC8,"#,##0.0"),"-","△")&amp;"】")</f>
        <v>【89.5】</v>
      </c>
      <c r="BD6" s="65" t="e">
        <f>IF(BD8="-",NA(),BD8)</f>
        <v>#N/A</v>
      </c>
      <c r="BE6" s="65" t="e">
        <f t="shared" ref="BE6:BM6" si="6">IF(BE8="-",NA(),BE8)</f>
        <v>#N/A</v>
      </c>
      <c r="BF6" s="65">
        <f t="shared" si="6"/>
        <v>8.1999999999999993</v>
      </c>
      <c r="BG6" s="65">
        <f t="shared" si="6"/>
        <v>16.399999999999999</v>
      </c>
      <c r="BH6" s="65">
        <f t="shared" si="6"/>
        <v>28.4</v>
      </c>
      <c r="BI6" s="65" t="e">
        <f t="shared" si="6"/>
        <v>#N/A</v>
      </c>
      <c r="BJ6" s="65" t="e">
        <f t="shared" si="6"/>
        <v>#N/A</v>
      </c>
      <c r="BK6" s="65">
        <f t="shared" si="6"/>
        <v>112.9</v>
      </c>
      <c r="BL6" s="65">
        <f t="shared" si="6"/>
        <v>118.9</v>
      </c>
      <c r="BM6" s="65">
        <f t="shared" si="6"/>
        <v>119.5</v>
      </c>
      <c r="BN6" s="65" t="str">
        <f>IF(BN8="-","【-】","【"&amp;SUBSTITUTE(TEXT(BN8,"#,##0.0"),"-","△")&amp;"】")</f>
        <v>【63.6】</v>
      </c>
      <c r="BO6" s="65" t="e">
        <f>IF(BO8="-",NA(),BO8)</f>
        <v>#N/A</v>
      </c>
      <c r="BP6" s="65" t="e">
        <f t="shared" ref="BP6:BX6" si="7">IF(BP8="-",NA(),BP8)</f>
        <v>#N/A</v>
      </c>
      <c r="BQ6" s="65">
        <f t="shared" si="7"/>
        <v>89.9</v>
      </c>
      <c r="BR6" s="65">
        <f t="shared" si="7"/>
        <v>87.8</v>
      </c>
      <c r="BS6" s="65">
        <f t="shared" si="7"/>
        <v>92</v>
      </c>
      <c r="BT6" s="65" t="e">
        <f t="shared" si="7"/>
        <v>#N/A</v>
      </c>
      <c r="BU6" s="65" t="e">
        <f t="shared" si="7"/>
        <v>#N/A</v>
      </c>
      <c r="BV6" s="65">
        <f t="shared" si="7"/>
        <v>68.3</v>
      </c>
      <c r="BW6" s="65">
        <f t="shared" si="7"/>
        <v>67.900000000000006</v>
      </c>
      <c r="BX6" s="65">
        <f t="shared" si="7"/>
        <v>69.8</v>
      </c>
      <c r="BY6" s="65" t="str">
        <f>IF(BY8="-","【-】","【"&amp;SUBSTITUTE(TEXT(BY8,"#,##0.0"),"-","△")&amp;"】")</f>
        <v>【74.2】</v>
      </c>
      <c r="BZ6" s="66" t="e">
        <f>IF(BZ8="-",NA(),BZ8)</f>
        <v>#N/A</v>
      </c>
      <c r="CA6" s="66" t="e">
        <f t="shared" ref="CA6:CI6" si="8">IF(CA8="-",NA(),CA8)</f>
        <v>#N/A</v>
      </c>
      <c r="CB6" s="66">
        <f t="shared" si="8"/>
        <v>31731</v>
      </c>
      <c r="CC6" s="66">
        <f t="shared" si="8"/>
        <v>35003</v>
      </c>
      <c r="CD6" s="66">
        <f t="shared" si="8"/>
        <v>34732</v>
      </c>
      <c r="CE6" s="66" t="e">
        <f t="shared" si="8"/>
        <v>#N/A</v>
      </c>
      <c r="CF6" s="66" t="e">
        <f t="shared" si="8"/>
        <v>#N/A</v>
      </c>
      <c r="CG6" s="66">
        <f t="shared" si="8"/>
        <v>32431</v>
      </c>
      <c r="CH6" s="66">
        <f t="shared" si="8"/>
        <v>32532</v>
      </c>
      <c r="CI6" s="66">
        <f t="shared" si="8"/>
        <v>33492</v>
      </c>
      <c r="CJ6" s="65" t="str">
        <f>IF(CJ8="-","【-】","【"&amp;SUBSTITUTE(TEXT(CJ8,"#,##0"),"-","△")&amp;"】")</f>
        <v>【49,667】</v>
      </c>
      <c r="CK6" s="66" t="e">
        <f>IF(CK8="-",NA(),CK8)</f>
        <v>#N/A</v>
      </c>
      <c r="CL6" s="66" t="e">
        <f t="shared" ref="CL6:CT6" si="9">IF(CL8="-",NA(),CL8)</f>
        <v>#N/A</v>
      </c>
      <c r="CM6" s="66">
        <f t="shared" si="9"/>
        <v>8674</v>
      </c>
      <c r="CN6" s="66">
        <f t="shared" si="9"/>
        <v>8804</v>
      </c>
      <c r="CO6" s="66">
        <f t="shared" si="9"/>
        <v>8758</v>
      </c>
      <c r="CP6" s="66" t="e">
        <f t="shared" si="9"/>
        <v>#N/A</v>
      </c>
      <c r="CQ6" s="66" t="e">
        <f t="shared" si="9"/>
        <v>#N/A</v>
      </c>
      <c r="CR6" s="66">
        <f t="shared" si="9"/>
        <v>9726</v>
      </c>
      <c r="CS6" s="66">
        <f t="shared" si="9"/>
        <v>10037</v>
      </c>
      <c r="CT6" s="66">
        <f t="shared" si="9"/>
        <v>9976</v>
      </c>
      <c r="CU6" s="65" t="str">
        <f>IF(CU8="-","【-】","【"&amp;SUBSTITUTE(TEXT(CU8,"#,##0"),"-","△")&amp;"】")</f>
        <v>【13,758】</v>
      </c>
      <c r="CV6" s="65" t="e">
        <f>IF(CV8="-",NA(),CV8)</f>
        <v>#N/A</v>
      </c>
      <c r="CW6" s="65" t="e">
        <f t="shared" ref="CW6:DE6" si="10">IF(CW8="-",NA(),CW8)</f>
        <v>#N/A</v>
      </c>
      <c r="CX6" s="65">
        <f t="shared" si="10"/>
        <v>72.7</v>
      </c>
      <c r="CY6" s="65">
        <f t="shared" si="10"/>
        <v>72.2</v>
      </c>
      <c r="CZ6" s="65">
        <f t="shared" si="10"/>
        <v>74.8</v>
      </c>
      <c r="DA6" s="65" t="e">
        <f t="shared" si="10"/>
        <v>#N/A</v>
      </c>
      <c r="DB6" s="65" t="e">
        <f t="shared" si="10"/>
        <v>#N/A</v>
      </c>
      <c r="DC6" s="65">
        <f t="shared" si="10"/>
        <v>62.1</v>
      </c>
      <c r="DD6" s="65">
        <f t="shared" si="10"/>
        <v>62.5</v>
      </c>
      <c r="DE6" s="65">
        <f t="shared" si="10"/>
        <v>63.4</v>
      </c>
      <c r="DF6" s="65" t="str">
        <f>IF(DF8="-","【-】","【"&amp;SUBSTITUTE(TEXT(DF8,"#,##0.0"),"-","△")&amp;"】")</f>
        <v>【55.2】</v>
      </c>
      <c r="DG6" s="65" t="e">
        <f>IF(DG8="-",NA(),DG8)</f>
        <v>#N/A</v>
      </c>
      <c r="DH6" s="65" t="e">
        <f t="shared" ref="DH6:DP6" si="11">IF(DH8="-",NA(),DH8)</f>
        <v>#N/A</v>
      </c>
      <c r="DI6" s="65">
        <f t="shared" si="11"/>
        <v>10.5</v>
      </c>
      <c r="DJ6" s="65">
        <f t="shared" si="11"/>
        <v>12.1</v>
      </c>
      <c r="DK6" s="65">
        <f t="shared" si="11"/>
        <v>11.7</v>
      </c>
      <c r="DL6" s="65" t="e">
        <f t="shared" si="11"/>
        <v>#N/A</v>
      </c>
      <c r="DM6" s="65" t="e">
        <f t="shared" si="11"/>
        <v>#N/A</v>
      </c>
      <c r="DN6" s="65">
        <f t="shared" si="11"/>
        <v>18.899999999999999</v>
      </c>
      <c r="DO6" s="65">
        <f t="shared" si="11"/>
        <v>19</v>
      </c>
      <c r="DP6" s="65">
        <f t="shared" si="11"/>
        <v>18.7</v>
      </c>
      <c r="DQ6" s="65" t="str">
        <f>IF(DQ8="-","【-】","【"&amp;SUBSTITUTE(TEXT(DQ8,"#,##0.0"),"-","△")&amp;"】")</f>
        <v>【24.1】</v>
      </c>
      <c r="DR6" s="65" t="e">
        <f>IF(DR8="-",NA(),DR8)</f>
        <v>#N/A</v>
      </c>
      <c r="DS6" s="65" t="e">
        <f t="shared" ref="DS6:EA6" si="12">IF(DS8="-",NA(),DS8)</f>
        <v>#N/A</v>
      </c>
      <c r="DT6" s="65">
        <f t="shared" si="12"/>
        <v>7.5</v>
      </c>
      <c r="DU6" s="65">
        <f t="shared" si="12"/>
        <v>13.7</v>
      </c>
      <c r="DV6" s="65">
        <f t="shared" si="12"/>
        <v>22.8</v>
      </c>
      <c r="DW6" s="65" t="e">
        <f t="shared" si="12"/>
        <v>#N/A</v>
      </c>
      <c r="DX6" s="65" t="e">
        <f t="shared" si="12"/>
        <v>#N/A</v>
      </c>
      <c r="DY6" s="65">
        <f t="shared" si="12"/>
        <v>52.2</v>
      </c>
      <c r="DZ6" s="65">
        <f t="shared" si="12"/>
        <v>52.4</v>
      </c>
      <c r="EA6" s="65">
        <f t="shared" si="12"/>
        <v>52.5</v>
      </c>
      <c r="EB6" s="65" t="str">
        <f>IF(EB8="-","【-】","【"&amp;SUBSTITUTE(TEXT(EB8,"#,##0.0"),"-","△")&amp;"】")</f>
        <v>【50.7】</v>
      </c>
      <c r="EC6" s="65" t="e">
        <f>IF(EC8="-",NA(),EC8)</f>
        <v>#N/A</v>
      </c>
      <c r="ED6" s="65" t="e">
        <f t="shared" ref="ED6:EL6" si="13">IF(ED8="-",NA(),ED8)</f>
        <v>#N/A</v>
      </c>
      <c r="EE6" s="65">
        <f t="shared" si="13"/>
        <v>29.4</v>
      </c>
      <c r="EF6" s="65">
        <f t="shared" si="13"/>
        <v>46.2</v>
      </c>
      <c r="EG6" s="65">
        <f t="shared" si="13"/>
        <v>38.299999999999997</v>
      </c>
      <c r="EH6" s="65" t="e">
        <f t="shared" si="13"/>
        <v>#N/A</v>
      </c>
      <c r="EI6" s="65" t="e">
        <f t="shared" si="13"/>
        <v>#N/A</v>
      </c>
      <c r="EJ6" s="65">
        <f t="shared" si="13"/>
        <v>69.599999999999994</v>
      </c>
      <c r="EK6" s="65">
        <f t="shared" si="13"/>
        <v>69.2</v>
      </c>
      <c r="EL6" s="65">
        <f t="shared" si="13"/>
        <v>69.7</v>
      </c>
      <c r="EM6" s="65" t="str">
        <f>IF(EM8="-","【-】","【"&amp;SUBSTITUTE(TEXT(EM8,"#,##0.0"),"-","△")&amp;"】")</f>
        <v>【65.7】</v>
      </c>
      <c r="EN6" s="66" t="e">
        <f>IF(EN8="-",NA(),EN8)</f>
        <v>#N/A</v>
      </c>
      <c r="EO6" s="66" t="e">
        <f t="shared" ref="EO6:EW6" si="14">IF(EO8="-",NA(),EO8)</f>
        <v>#N/A</v>
      </c>
      <c r="EP6" s="66">
        <f t="shared" si="14"/>
        <v>11021300</v>
      </c>
      <c r="EQ6" s="66">
        <f t="shared" si="14"/>
        <v>11307280</v>
      </c>
      <c r="ER6" s="66">
        <f t="shared" si="14"/>
        <v>12533140</v>
      </c>
      <c r="ES6" s="66" t="e">
        <f t="shared" si="14"/>
        <v>#N/A</v>
      </c>
      <c r="ET6" s="66" t="e">
        <f t="shared" si="14"/>
        <v>#N/A</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297500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v>
      </c>
      <c r="T7" s="63" t="str">
        <f t="shared" si="15"/>
        <v>-</v>
      </c>
      <c r="U7" s="64" t="str">
        <f>U8</f>
        <v>-</v>
      </c>
      <c r="V7" s="64">
        <f>V8</f>
        <v>7968</v>
      </c>
      <c r="W7" s="63" t="str">
        <f>W8</f>
        <v>非該当</v>
      </c>
      <c r="X7" s="63" t="str">
        <f t="shared" si="15"/>
        <v>１５：１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t="str">
        <f>AH8</f>
        <v>-</v>
      </c>
      <c r="AI7" s="65" t="str">
        <f t="shared" ref="AI7:AQ7" si="16">AI8</f>
        <v>-</v>
      </c>
      <c r="AJ7" s="65">
        <f t="shared" si="16"/>
        <v>93.2</v>
      </c>
      <c r="AK7" s="65">
        <f t="shared" si="16"/>
        <v>93.3</v>
      </c>
      <c r="AL7" s="65">
        <f t="shared" si="16"/>
        <v>92.7</v>
      </c>
      <c r="AM7" s="65" t="str">
        <f t="shared" si="16"/>
        <v>-</v>
      </c>
      <c r="AN7" s="65" t="str">
        <f t="shared" si="16"/>
        <v>-</v>
      </c>
      <c r="AO7" s="65">
        <f t="shared" si="16"/>
        <v>96.9</v>
      </c>
      <c r="AP7" s="65">
        <f t="shared" si="16"/>
        <v>98.3</v>
      </c>
      <c r="AQ7" s="65">
        <f t="shared" si="16"/>
        <v>96.7</v>
      </c>
      <c r="AR7" s="65"/>
      <c r="AS7" s="65" t="str">
        <f>AS8</f>
        <v>-</v>
      </c>
      <c r="AT7" s="65" t="str">
        <f t="shared" ref="AT7:BB7" si="17">AT8</f>
        <v>-</v>
      </c>
      <c r="AU7" s="65">
        <f t="shared" si="17"/>
        <v>89.7</v>
      </c>
      <c r="AV7" s="65">
        <f t="shared" si="17"/>
        <v>89.9</v>
      </c>
      <c r="AW7" s="65">
        <f t="shared" si="17"/>
        <v>88.2</v>
      </c>
      <c r="AX7" s="65" t="str">
        <f t="shared" si="17"/>
        <v>-</v>
      </c>
      <c r="AY7" s="65" t="str">
        <f t="shared" si="17"/>
        <v>-</v>
      </c>
      <c r="AZ7" s="65">
        <f t="shared" si="17"/>
        <v>85.4</v>
      </c>
      <c r="BA7" s="65">
        <f t="shared" si="17"/>
        <v>85.3</v>
      </c>
      <c r="BB7" s="65">
        <f t="shared" si="17"/>
        <v>84.2</v>
      </c>
      <c r="BC7" s="65"/>
      <c r="BD7" s="65" t="str">
        <f>BD8</f>
        <v>-</v>
      </c>
      <c r="BE7" s="65" t="str">
        <f t="shared" ref="BE7:BM7" si="18">BE8</f>
        <v>-</v>
      </c>
      <c r="BF7" s="65">
        <f t="shared" si="18"/>
        <v>8.1999999999999993</v>
      </c>
      <c r="BG7" s="65">
        <f t="shared" si="18"/>
        <v>16.399999999999999</v>
      </c>
      <c r="BH7" s="65">
        <f t="shared" si="18"/>
        <v>28.4</v>
      </c>
      <c r="BI7" s="65" t="str">
        <f t="shared" si="18"/>
        <v>-</v>
      </c>
      <c r="BJ7" s="65" t="str">
        <f t="shared" si="18"/>
        <v>-</v>
      </c>
      <c r="BK7" s="65">
        <f t="shared" si="18"/>
        <v>112.9</v>
      </c>
      <c r="BL7" s="65">
        <f t="shared" si="18"/>
        <v>118.9</v>
      </c>
      <c r="BM7" s="65">
        <f t="shared" si="18"/>
        <v>119.5</v>
      </c>
      <c r="BN7" s="65"/>
      <c r="BO7" s="65" t="str">
        <f>BO8</f>
        <v>-</v>
      </c>
      <c r="BP7" s="65" t="str">
        <f t="shared" ref="BP7:BX7" si="19">BP8</f>
        <v>-</v>
      </c>
      <c r="BQ7" s="65">
        <f t="shared" si="19"/>
        <v>89.9</v>
      </c>
      <c r="BR7" s="65">
        <f t="shared" si="19"/>
        <v>87.8</v>
      </c>
      <c r="BS7" s="65">
        <f t="shared" si="19"/>
        <v>92</v>
      </c>
      <c r="BT7" s="65" t="str">
        <f t="shared" si="19"/>
        <v>-</v>
      </c>
      <c r="BU7" s="65" t="str">
        <f t="shared" si="19"/>
        <v>-</v>
      </c>
      <c r="BV7" s="65">
        <f t="shared" si="19"/>
        <v>68.3</v>
      </c>
      <c r="BW7" s="65">
        <f t="shared" si="19"/>
        <v>67.900000000000006</v>
      </c>
      <c r="BX7" s="65">
        <f t="shared" si="19"/>
        <v>69.8</v>
      </c>
      <c r="BY7" s="65"/>
      <c r="BZ7" s="66" t="str">
        <f>BZ8</f>
        <v>-</v>
      </c>
      <c r="CA7" s="66" t="str">
        <f t="shared" ref="CA7:CI7" si="20">CA8</f>
        <v>-</v>
      </c>
      <c r="CB7" s="66">
        <f t="shared" si="20"/>
        <v>31731</v>
      </c>
      <c r="CC7" s="66">
        <f t="shared" si="20"/>
        <v>35003</v>
      </c>
      <c r="CD7" s="66">
        <f t="shared" si="20"/>
        <v>34732</v>
      </c>
      <c r="CE7" s="66" t="str">
        <f t="shared" si="20"/>
        <v>-</v>
      </c>
      <c r="CF7" s="66" t="str">
        <f t="shared" si="20"/>
        <v>-</v>
      </c>
      <c r="CG7" s="66">
        <f t="shared" si="20"/>
        <v>32431</v>
      </c>
      <c r="CH7" s="66">
        <f t="shared" si="20"/>
        <v>32532</v>
      </c>
      <c r="CI7" s="66">
        <f t="shared" si="20"/>
        <v>33492</v>
      </c>
      <c r="CJ7" s="65"/>
      <c r="CK7" s="66" t="str">
        <f>CK8</f>
        <v>-</v>
      </c>
      <c r="CL7" s="66" t="str">
        <f t="shared" ref="CL7:CT7" si="21">CL8</f>
        <v>-</v>
      </c>
      <c r="CM7" s="66">
        <f t="shared" si="21"/>
        <v>8674</v>
      </c>
      <c r="CN7" s="66">
        <f t="shared" si="21"/>
        <v>8804</v>
      </c>
      <c r="CO7" s="66">
        <f t="shared" si="21"/>
        <v>8758</v>
      </c>
      <c r="CP7" s="66" t="str">
        <f t="shared" si="21"/>
        <v>-</v>
      </c>
      <c r="CQ7" s="66" t="str">
        <f t="shared" si="21"/>
        <v>-</v>
      </c>
      <c r="CR7" s="66">
        <f t="shared" si="21"/>
        <v>9726</v>
      </c>
      <c r="CS7" s="66">
        <f t="shared" si="21"/>
        <v>10037</v>
      </c>
      <c r="CT7" s="66">
        <f t="shared" si="21"/>
        <v>9976</v>
      </c>
      <c r="CU7" s="65"/>
      <c r="CV7" s="65" t="str">
        <f>CV8</f>
        <v>-</v>
      </c>
      <c r="CW7" s="65" t="str">
        <f t="shared" ref="CW7:DE7" si="22">CW8</f>
        <v>-</v>
      </c>
      <c r="CX7" s="65">
        <f t="shared" si="22"/>
        <v>72.7</v>
      </c>
      <c r="CY7" s="65">
        <f t="shared" si="22"/>
        <v>72.2</v>
      </c>
      <c r="CZ7" s="65">
        <f t="shared" si="22"/>
        <v>74.8</v>
      </c>
      <c r="DA7" s="65" t="str">
        <f t="shared" si="22"/>
        <v>-</v>
      </c>
      <c r="DB7" s="65" t="str">
        <f t="shared" si="22"/>
        <v>-</v>
      </c>
      <c r="DC7" s="65">
        <f t="shared" si="22"/>
        <v>62.1</v>
      </c>
      <c r="DD7" s="65">
        <f t="shared" si="22"/>
        <v>62.5</v>
      </c>
      <c r="DE7" s="65">
        <f t="shared" si="22"/>
        <v>63.4</v>
      </c>
      <c r="DF7" s="65"/>
      <c r="DG7" s="65" t="str">
        <f>DG8</f>
        <v>-</v>
      </c>
      <c r="DH7" s="65" t="str">
        <f t="shared" ref="DH7:DP7" si="23">DH8</f>
        <v>-</v>
      </c>
      <c r="DI7" s="65">
        <f t="shared" si="23"/>
        <v>10.5</v>
      </c>
      <c r="DJ7" s="65">
        <f t="shared" si="23"/>
        <v>12.1</v>
      </c>
      <c r="DK7" s="65">
        <f t="shared" si="23"/>
        <v>11.7</v>
      </c>
      <c r="DL7" s="65" t="str">
        <f t="shared" si="23"/>
        <v>-</v>
      </c>
      <c r="DM7" s="65" t="str">
        <f t="shared" si="23"/>
        <v>-</v>
      </c>
      <c r="DN7" s="65">
        <f t="shared" si="23"/>
        <v>18.899999999999999</v>
      </c>
      <c r="DO7" s="65">
        <f t="shared" si="23"/>
        <v>19</v>
      </c>
      <c r="DP7" s="65">
        <f t="shared" si="23"/>
        <v>18.7</v>
      </c>
      <c r="DQ7" s="65"/>
      <c r="DR7" s="65" t="str">
        <f>DR8</f>
        <v>-</v>
      </c>
      <c r="DS7" s="65" t="str">
        <f t="shared" ref="DS7:EA7" si="24">DS8</f>
        <v>-</v>
      </c>
      <c r="DT7" s="65">
        <f t="shared" si="24"/>
        <v>7.5</v>
      </c>
      <c r="DU7" s="65">
        <f t="shared" si="24"/>
        <v>13.7</v>
      </c>
      <c r="DV7" s="65">
        <f t="shared" si="24"/>
        <v>22.8</v>
      </c>
      <c r="DW7" s="65" t="str">
        <f t="shared" si="24"/>
        <v>-</v>
      </c>
      <c r="DX7" s="65" t="str">
        <f t="shared" si="24"/>
        <v>-</v>
      </c>
      <c r="DY7" s="65">
        <f t="shared" si="24"/>
        <v>52.2</v>
      </c>
      <c r="DZ7" s="65">
        <f t="shared" si="24"/>
        <v>52.4</v>
      </c>
      <c r="EA7" s="65">
        <f t="shared" si="24"/>
        <v>52.5</v>
      </c>
      <c r="EB7" s="65"/>
      <c r="EC7" s="65" t="str">
        <f>EC8</f>
        <v>-</v>
      </c>
      <c r="ED7" s="65" t="str">
        <f t="shared" ref="ED7:EL7" si="25">ED8</f>
        <v>-</v>
      </c>
      <c r="EE7" s="65">
        <f t="shared" si="25"/>
        <v>29.4</v>
      </c>
      <c r="EF7" s="65">
        <f t="shared" si="25"/>
        <v>46.2</v>
      </c>
      <c r="EG7" s="65">
        <f t="shared" si="25"/>
        <v>38.299999999999997</v>
      </c>
      <c r="EH7" s="65" t="str">
        <f t="shared" si="25"/>
        <v>-</v>
      </c>
      <c r="EI7" s="65" t="str">
        <f t="shared" si="25"/>
        <v>-</v>
      </c>
      <c r="EJ7" s="65">
        <f t="shared" si="25"/>
        <v>69.599999999999994</v>
      </c>
      <c r="EK7" s="65">
        <f t="shared" si="25"/>
        <v>69.2</v>
      </c>
      <c r="EL7" s="65">
        <f t="shared" si="25"/>
        <v>69.7</v>
      </c>
      <c r="EM7" s="65"/>
      <c r="EN7" s="66" t="str">
        <f>EN8</f>
        <v>-</v>
      </c>
      <c r="EO7" s="66" t="str">
        <f t="shared" ref="EO7:EW7" si="26">EO8</f>
        <v>-</v>
      </c>
      <c r="EP7" s="66">
        <f t="shared" si="26"/>
        <v>11021300</v>
      </c>
      <c r="EQ7" s="66">
        <f t="shared" si="26"/>
        <v>11307280</v>
      </c>
      <c r="ER7" s="66">
        <f t="shared" si="26"/>
        <v>12533140</v>
      </c>
      <c r="ES7" s="66" t="str">
        <f t="shared" si="26"/>
        <v>-</v>
      </c>
      <c r="ET7" s="66" t="str">
        <f t="shared" si="26"/>
        <v>-</v>
      </c>
      <c r="EU7" s="66">
        <f t="shared" si="26"/>
        <v>35115689</v>
      </c>
      <c r="EV7" s="66">
        <f t="shared" si="26"/>
        <v>35730958</v>
      </c>
      <c r="EW7" s="66">
        <f t="shared" si="26"/>
        <v>37752628</v>
      </c>
      <c r="EX7" s="66"/>
    </row>
    <row r="8" spans="1:154" s="67" customFormat="1">
      <c r="A8" s="48"/>
      <c r="B8" s="68">
        <v>2016</v>
      </c>
      <c r="C8" s="68">
        <v>297500</v>
      </c>
      <c r="D8" s="68">
        <v>46</v>
      </c>
      <c r="E8" s="68">
        <v>6</v>
      </c>
      <c r="F8" s="68">
        <v>0</v>
      </c>
      <c r="G8" s="68">
        <v>3</v>
      </c>
      <c r="H8" s="68" t="s">
        <v>123</v>
      </c>
      <c r="I8" s="68" t="s">
        <v>124</v>
      </c>
      <c r="J8" s="68" t="s">
        <v>125</v>
      </c>
      <c r="K8" s="68" t="s">
        <v>126</v>
      </c>
      <c r="L8" s="68" t="s">
        <v>127</v>
      </c>
      <c r="M8" s="68" t="s">
        <v>128</v>
      </c>
      <c r="N8" s="68" t="s">
        <v>129</v>
      </c>
      <c r="O8" s="68"/>
      <c r="P8" s="68" t="s">
        <v>130</v>
      </c>
      <c r="Q8" s="69">
        <v>10</v>
      </c>
      <c r="R8" s="68" t="s">
        <v>131</v>
      </c>
      <c r="S8" s="68" t="s">
        <v>131</v>
      </c>
      <c r="T8" s="68" t="s">
        <v>131</v>
      </c>
      <c r="U8" s="69" t="s">
        <v>131</v>
      </c>
      <c r="V8" s="69">
        <v>7968</v>
      </c>
      <c r="W8" s="68" t="s">
        <v>132</v>
      </c>
      <c r="X8" s="70" t="s">
        <v>133</v>
      </c>
      <c r="Y8" s="69">
        <v>100</v>
      </c>
      <c r="Z8" s="69" t="s">
        <v>131</v>
      </c>
      <c r="AA8" s="69" t="s">
        <v>131</v>
      </c>
      <c r="AB8" s="69" t="s">
        <v>131</v>
      </c>
      <c r="AC8" s="69" t="s">
        <v>131</v>
      </c>
      <c r="AD8" s="69">
        <v>100</v>
      </c>
      <c r="AE8" s="69">
        <v>100</v>
      </c>
      <c r="AF8" s="69" t="s">
        <v>131</v>
      </c>
      <c r="AG8" s="69">
        <v>100</v>
      </c>
      <c r="AH8" s="71" t="s">
        <v>131</v>
      </c>
      <c r="AI8" s="71" t="s">
        <v>131</v>
      </c>
      <c r="AJ8" s="71">
        <v>93.2</v>
      </c>
      <c r="AK8" s="71">
        <v>93.3</v>
      </c>
      <c r="AL8" s="71">
        <v>92.7</v>
      </c>
      <c r="AM8" s="71" t="s">
        <v>131</v>
      </c>
      <c r="AN8" s="71" t="s">
        <v>131</v>
      </c>
      <c r="AO8" s="71">
        <v>96.9</v>
      </c>
      <c r="AP8" s="71">
        <v>98.3</v>
      </c>
      <c r="AQ8" s="71">
        <v>96.7</v>
      </c>
      <c r="AR8" s="71">
        <v>98.4</v>
      </c>
      <c r="AS8" s="71" t="s">
        <v>131</v>
      </c>
      <c r="AT8" s="71" t="s">
        <v>131</v>
      </c>
      <c r="AU8" s="71">
        <v>89.7</v>
      </c>
      <c r="AV8" s="71">
        <v>89.9</v>
      </c>
      <c r="AW8" s="71">
        <v>88.2</v>
      </c>
      <c r="AX8" s="71" t="s">
        <v>131</v>
      </c>
      <c r="AY8" s="71" t="s">
        <v>131</v>
      </c>
      <c r="AZ8" s="71">
        <v>85.4</v>
      </c>
      <c r="BA8" s="71">
        <v>85.3</v>
      </c>
      <c r="BB8" s="71">
        <v>84.2</v>
      </c>
      <c r="BC8" s="71">
        <v>89.5</v>
      </c>
      <c r="BD8" s="72" t="s">
        <v>131</v>
      </c>
      <c r="BE8" s="72" t="s">
        <v>131</v>
      </c>
      <c r="BF8" s="72">
        <v>8.1999999999999993</v>
      </c>
      <c r="BG8" s="72">
        <v>16.399999999999999</v>
      </c>
      <c r="BH8" s="72">
        <v>28.4</v>
      </c>
      <c r="BI8" s="72" t="s">
        <v>131</v>
      </c>
      <c r="BJ8" s="72" t="s">
        <v>131</v>
      </c>
      <c r="BK8" s="72">
        <v>112.9</v>
      </c>
      <c r="BL8" s="72">
        <v>118.9</v>
      </c>
      <c r="BM8" s="72">
        <v>119.5</v>
      </c>
      <c r="BN8" s="72">
        <v>63.6</v>
      </c>
      <c r="BO8" s="71" t="s">
        <v>131</v>
      </c>
      <c r="BP8" s="71" t="s">
        <v>131</v>
      </c>
      <c r="BQ8" s="71">
        <v>89.9</v>
      </c>
      <c r="BR8" s="71">
        <v>87.8</v>
      </c>
      <c r="BS8" s="71">
        <v>92</v>
      </c>
      <c r="BT8" s="71" t="s">
        <v>131</v>
      </c>
      <c r="BU8" s="71" t="s">
        <v>131</v>
      </c>
      <c r="BV8" s="71">
        <v>68.3</v>
      </c>
      <c r="BW8" s="71">
        <v>67.900000000000006</v>
      </c>
      <c r="BX8" s="71">
        <v>69.8</v>
      </c>
      <c r="BY8" s="71">
        <v>74.2</v>
      </c>
      <c r="BZ8" s="72" t="s">
        <v>131</v>
      </c>
      <c r="CA8" s="72" t="s">
        <v>131</v>
      </c>
      <c r="CB8" s="72">
        <v>31731</v>
      </c>
      <c r="CC8" s="72">
        <v>35003</v>
      </c>
      <c r="CD8" s="72">
        <v>34732</v>
      </c>
      <c r="CE8" s="72" t="s">
        <v>131</v>
      </c>
      <c r="CF8" s="72" t="s">
        <v>131</v>
      </c>
      <c r="CG8" s="72">
        <v>32431</v>
      </c>
      <c r="CH8" s="72">
        <v>32532</v>
      </c>
      <c r="CI8" s="72">
        <v>33492</v>
      </c>
      <c r="CJ8" s="71">
        <v>49667</v>
      </c>
      <c r="CK8" s="72" t="s">
        <v>131</v>
      </c>
      <c r="CL8" s="72" t="s">
        <v>131</v>
      </c>
      <c r="CM8" s="72">
        <v>8674</v>
      </c>
      <c r="CN8" s="72">
        <v>8804</v>
      </c>
      <c r="CO8" s="72">
        <v>8758</v>
      </c>
      <c r="CP8" s="72" t="s">
        <v>131</v>
      </c>
      <c r="CQ8" s="72" t="s">
        <v>131</v>
      </c>
      <c r="CR8" s="72">
        <v>9726</v>
      </c>
      <c r="CS8" s="72">
        <v>10037</v>
      </c>
      <c r="CT8" s="72">
        <v>9976</v>
      </c>
      <c r="CU8" s="71">
        <v>13758</v>
      </c>
      <c r="CV8" s="72" t="s">
        <v>131</v>
      </c>
      <c r="CW8" s="72" t="s">
        <v>131</v>
      </c>
      <c r="CX8" s="72">
        <v>72.7</v>
      </c>
      <c r="CY8" s="72">
        <v>72.2</v>
      </c>
      <c r="CZ8" s="72">
        <v>74.8</v>
      </c>
      <c r="DA8" s="72" t="s">
        <v>131</v>
      </c>
      <c r="DB8" s="72" t="s">
        <v>131</v>
      </c>
      <c r="DC8" s="72">
        <v>62.1</v>
      </c>
      <c r="DD8" s="72">
        <v>62.5</v>
      </c>
      <c r="DE8" s="72">
        <v>63.4</v>
      </c>
      <c r="DF8" s="72">
        <v>55.2</v>
      </c>
      <c r="DG8" s="72" t="s">
        <v>131</v>
      </c>
      <c r="DH8" s="72" t="s">
        <v>131</v>
      </c>
      <c r="DI8" s="72">
        <v>10.5</v>
      </c>
      <c r="DJ8" s="72">
        <v>12.1</v>
      </c>
      <c r="DK8" s="72">
        <v>11.7</v>
      </c>
      <c r="DL8" s="72" t="s">
        <v>131</v>
      </c>
      <c r="DM8" s="72" t="s">
        <v>131</v>
      </c>
      <c r="DN8" s="72">
        <v>18.899999999999999</v>
      </c>
      <c r="DO8" s="72">
        <v>19</v>
      </c>
      <c r="DP8" s="72">
        <v>18.7</v>
      </c>
      <c r="DQ8" s="72">
        <v>24.1</v>
      </c>
      <c r="DR8" s="71" t="s">
        <v>131</v>
      </c>
      <c r="DS8" s="71" t="s">
        <v>131</v>
      </c>
      <c r="DT8" s="71">
        <v>7.5</v>
      </c>
      <c r="DU8" s="71">
        <v>13.7</v>
      </c>
      <c r="DV8" s="71">
        <v>22.8</v>
      </c>
      <c r="DW8" s="71" t="s">
        <v>131</v>
      </c>
      <c r="DX8" s="71" t="s">
        <v>131</v>
      </c>
      <c r="DY8" s="71">
        <v>52.2</v>
      </c>
      <c r="DZ8" s="71">
        <v>52.4</v>
      </c>
      <c r="EA8" s="71">
        <v>52.5</v>
      </c>
      <c r="EB8" s="71">
        <v>50.7</v>
      </c>
      <c r="EC8" s="71" t="s">
        <v>131</v>
      </c>
      <c r="ED8" s="71" t="s">
        <v>131</v>
      </c>
      <c r="EE8" s="71">
        <v>29.4</v>
      </c>
      <c r="EF8" s="71">
        <v>46.2</v>
      </c>
      <c r="EG8" s="71">
        <v>38.299999999999997</v>
      </c>
      <c r="EH8" s="71" t="s">
        <v>131</v>
      </c>
      <c r="EI8" s="71" t="s">
        <v>131</v>
      </c>
      <c r="EJ8" s="71">
        <v>69.599999999999994</v>
      </c>
      <c r="EK8" s="71">
        <v>69.2</v>
      </c>
      <c r="EL8" s="71">
        <v>69.7</v>
      </c>
      <c r="EM8" s="71">
        <v>65.7</v>
      </c>
      <c r="EN8" s="72" t="s">
        <v>131</v>
      </c>
      <c r="EO8" s="72" t="s">
        <v>131</v>
      </c>
      <c r="EP8" s="72">
        <v>11021300</v>
      </c>
      <c r="EQ8" s="72">
        <v>11307280</v>
      </c>
      <c r="ER8" s="72">
        <v>12533140</v>
      </c>
      <c r="ES8" s="72" t="s">
        <v>131</v>
      </c>
      <c r="ET8" s="72" t="s">
        <v>131</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2018-10-03T00:26:38Z</cp:lastPrinted>
  <dcterms:modified xsi:type="dcterms:W3CDTF">2018-10-10T00:31:08Z</dcterms:modified>
</cp:coreProperties>
</file>