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62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EG8" i="4"/>
  <c r="CN8" i="4"/>
  <c r="AU8" i="4"/>
  <c r="B8" i="4"/>
  <c r="B6" i="4"/>
  <c r="HM78" i="4" l="1"/>
  <c r="FL54" i="4"/>
  <c r="FL32" i="4"/>
  <c r="CS78" i="4"/>
  <c r="BX54" i="4"/>
  <c r="BX32" i="4"/>
  <c r="MN54" i="4"/>
  <c r="MN32" i="4"/>
  <c r="MH78" i="4"/>
  <c r="IZ54" i="4"/>
  <c r="IZ32" i="4"/>
  <c r="C11" i="5"/>
  <c r="D11" i="5"/>
  <c r="E11" i="5"/>
  <c r="B11" i="5"/>
  <c r="AN78" i="4" l="1"/>
  <c r="AE54" i="4"/>
  <c r="AE32" i="4"/>
  <c r="KU32" i="4"/>
  <c r="KC78" i="4"/>
  <c r="HG54" i="4"/>
  <c r="HG32" i="4"/>
  <c r="FH78" i="4"/>
  <c r="DS54" i="4"/>
  <c r="DS32" i="4"/>
  <c r="KU54" i="4"/>
  <c r="EO78" i="4"/>
  <c r="DD54" i="4"/>
  <c r="DD32" i="4"/>
  <c r="P54" i="4"/>
  <c r="P32" i="4"/>
  <c r="KF32" i="4"/>
  <c r="U78" i="4"/>
  <c r="KF54" i="4"/>
  <c r="JJ78" i="4"/>
  <c r="GR54" i="4"/>
  <c r="GR32" i="4"/>
  <c r="LO78" i="4"/>
  <c r="IK54" i="4"/>
  <c r="IK32" i="4"/>
  <c r="BI32" i="4"/>
  <c r="GT78" i="4"/>
  <c r="BZ78" i="4"/>
  <c r="BI54" i="4"/>
  <c r="LY54" i="4"/>
  <c r="LY32" i="4"/>
  <c r="EW54" i="4"/>
  <c r="EW32" i="4"/>
  <c r="LJ54" i="4"/>
  <c r="LJ32" i="4"/>
  <c r="HV32" i="4"/>
  <c r="KV78" i="4"/>
  <c r="HV54" i="4"/>
  <c r="GA78" i="4"/>
  <c r="EH54" i="4"/>
  <c r="BG78" i="4"/>
  <c r="AT54" i="4"/>
  <c r="AT32" i="4"/>
  <c r="EH32" i="4"/>
</calcChain>
</file>

<file path=xl/sharedStrings.xml><?xml version="1.0" encoding="utf-8"?>
<sst xmlns="http://schemas.openxmlformats.org/spreadsheetml/2006/main" count="292" uniqueCount="149">
  <si>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</si>
  <si>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</si>
  <si>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</si>
  <si>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</si>
  <si>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</si>
  <si>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</si>
  <si>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</si>
  <si>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</si>
  <si>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</si>
  <si>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</si>
  <si>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</si>
  <si>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</si>
  <si>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</si>
  <si>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</si>
  <si>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</si>
  <si>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</si>
  <si>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</si>
  <si>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</si>
  <si>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</si>
  <si>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</si>
  <si>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</si>
  <si>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</si>
  <si>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</si>
  <si>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</si>
  <si>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</si>
  <si>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</si>
  <si>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</si>
  <si>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</si>
  <si>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</si>
  <si>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</si>
  <si>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</si>
  <si>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</si>
  <si>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</si>
  <si>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</si>
  <si>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</si>
  <si>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</si>
  <si>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</si>
  <si>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</si>
  <si>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</si>
  <si>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</si>
  <si>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</si>
  <si>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</si>
  <si>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</si>
  <si>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</si>
  <si>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</si>
  <si>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</si>
  <si>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</si>
  <si>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</si>
  <si>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</si>
  <si>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</si>
  <si>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</si>
  <si>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</si>
  <si>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</si>
  <si>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</si>
  <si>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</si>
  <si>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</si>
  <si>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</si>
  <si>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</si>
  <si>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</si>
  <si>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</si>
  <si>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</si>
  <si>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</si>
  <si>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</si>
  <si>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</si>
  <si>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</si>
  <si>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</si>
  <si>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</si>
  <si>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</si>
  <si>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</si>
  <si>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</si>
  <si>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</si>
  <si>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</si>
  <si>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</si>
  <si>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</si>
  <si>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</si>
  <si>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</si>
  <si>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</si>
  <si>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</si>
  <si>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</si>
  <si>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</si>
  <si>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</si>
  <si>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</si>
  <si>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</si>
  <si>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</si>
  <si>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</si>
  <si>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</si>
  <si>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</si>
  <si>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</si>
  <si>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</si>
  <si>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</si>
  <si>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</si>
  <si>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</si>
  <si>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</si>
  <si>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</si>
  <si>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</si>
  <si>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</si>
  <si>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</si>
  <si>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</si>
  <si>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</si>
  <si>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</si>
  <si>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</si>
  <si>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</si>
  <si>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</si>
  <si>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</si>
  <si>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</si>
  <si>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</si>
  <si>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</si>
  <si>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</si>
  <si>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</si>
  <si>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</si>
  <si>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</si>
  <si>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</si>
  <si>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</si>
  <si>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</si>
  <si>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</si>
  <si>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</si>
  <si>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</si>
  <si>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</si>
  <si>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</si>
  <si>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</si>
  <si>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</si>
  <si>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</si>
  <si>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</si>
  <si>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山口県</t>
  </si>
  <si>
    <t>地方独立行政法人山口県立病院機構</t>
  </si>
  <si>
    <t>県立総合医療センター</t>
  </si>
  <si>
    <t>地方独立行政法人</t>
  </si>
  <si>
    <t>病院事業</t>
  </si>
  <si>
    <t>一般病院</t>
  </si>
  <si>
    <t>500床以上</t>
  </si>
  <si>
    <t>直営</t>
  </si>
  <si>
    <t>対象</t>
  </si>
  <si>
    <t>ド 透 I 未 訓 ガ</t>
  </si>
  <si>
    <t>救 臨 が 感 へ 災 地</t>
  </si>
  <si>
    <t>-</t>
  </si>
  <si>
    <t>非該当</t>
  </si>
  <si>
    <t>７：１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</si>
  <si>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</si>
  <si>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</si>
  <si>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</si>
  <si>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</si>
  <si>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</si>
  <si>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</si>
  <si>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</si>
  <si>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非設置</t>
    <phoneticPr fontId="5"/>
  </si>
  <si>
    <t>○県民の健康と生命を守るため、県立病院として、救急医療、周産期医療、へき地医療、災害医療、感染症医療など、他の医療機関では対応困難な医療や不採算医療などに対し、積極的に取り組む。
○県の基幹病院として、高度専門医療を充実させるとともに、地域の医療機関等との連携体制を強化し、県民により質の高い医療を継続的に提供する。</t>
    <rPh sb="1" eb="3">
      <t>ケンミン</t>
    </rPh>
    <rPh sb="4" eb="6">
      <t>ケンコウ</t>
    </rPh>
    <rPh sb="7" eb="9">
      <t>セイメイ</t>
    </rPh>
    <rPh sb="10" eb="11">
      <t>マモ</t>
    </rPh>
    <rPh sb="15" eb="17">
      <t>ケンリツ</t>
    </rPh>
    <rPh sb="17" eb="19">
      <t>ビョウイン</t>
    </rPh>
    <rPh sb="23" eb="25">
      <t>キュウキュウ</t>
    </rPh>
    <rPh sb="25" eb="27">
      <t>イリョウ</t>
    </rPh>
    <rPh sb="28" eb="31">
      <t>シュウサンキ</t>
    </rPh>
    <rPh sb="31" eb="33">
      <t>イリョウ</t>
    </rPh>
    <rPh sb="36" eb="37">
      <t>チ</t>
    </rPh>
    <rPh sb="37" eb="39">
      <t>イリョウ</t>
    </rPh>
    <rPh sb="40" eb="42">
      <t>サイガイ</t>
    </rPh>
    <rPh sb="42" eb="44">
      <t>イリョウ</t>
    </rPh>
    <rPh sb="45" eb="48">
      <t>カンセンショウ</t>
    </rPh>
    <rPh sb="48" eb="50">
      <t>イリョウ</t>
    </rPh>
    <rPh sb="53" eb="54">
      <t>ホカ</t>
    </rPh>
    <rPh sb="55" eb="57">
      <t>イリョウ</t>
    </rPh>
    <rPh sb="57" eb="59">
      <t>キカン</t>
    </rPh>
    <rPh sb="61" eb="63">
      <t>タイオウ</t>
    </rPh>
    <rPh sb="63" eb="65">
      <t>コンナン</t>
    </rPh>
    <rPh sb="66" eb="68">
      <t>イリョウ</t>
    </rPh>
    <rPh sb="69" eb="72">
      <t>フサイサン</t>
    </rPh>
    <rPh sb="72" eb="74">
      <t>イリョウ</t>
    </rPh>
    <rPh sb="77" eb="78">
      <t>タイ</t>
    </rPh>
    <rPh sb="80" eb="83">
      <t>セッキョクテキ</t>
    </rPh>
    <rPh sb="84" eb="85">
      <t>ト</t>
    </rPh>
    <rPh sb="86" eb="87">
      <t>ク</t>
    </rPh>
    <rPh sb="91" eb="92">
      <t>ケン</t>
    </rPh>
    <rPh sb="93" eb="95">
      <t>キカン</t>
    </rPh>
    <rPh sb="95" eb="97">
      <t>ビョウイン</t>
    </rPh>
    <rPh sb="101" eb="103">
      <t>コウド</t>
    </rPh>
    <rPh sb="103" eb="105">
      <t>センモン</t>
    </rPh>
    <rPh sb="105" eb="107">
      <t>イリョウ</t>
    </rPh>
    <rPh sb="108" eb="110">
      <t>ジュウジツ</t>
    </rPh>
    <rPh sb="118" eb="120">
      <t>チイキ</t>
    </rPh>
    <rPh sb="121" eb="123">
      <t>イリョウ</t>
    </rPh>
    <rPh sb="123" eb="125">
      <t>キカン</t>
    </rPh>
    <rPh sb="125" eb="126">
      <t>トウ</t>
    </rPh>
    <rPh sb="128" eb="130">
      <t>レンケイ</t>
    </rPh>
    <rPh sb="130" eb="132">
      <t>タイセイ</t>
    </rPh>
    <rPh sb="133" eb="135">
      <t>キョウカ</t>
    </rPh>
    <rPh sb="137" eb="139">
      <t>ケンミン</t>
    </rPh>
    <rPh sb="142" eb="143">
      <t>シツ</t>
    </rPh>
    <rPh sb="144" eb="145">
      <t>タカ</t>
    </rPh>
    <rPh sb="146" eb="148">
      <t>イリョウ</t>
    </rPh>
    <rPh sb="149" eb="152">
      <t>ケイゾクテキ</t>
    </rPh>
    <rPh sb="153" eb="155">
      <t>テイキョウ</t>
    </rPh>
    <phoneticPr fontId="5"/>
  </si>
  <si>
    <t>○指標の分析からは、これまでのところ、経営は堅調に推移している。
○引き続き、第２期中期計画（平成２７年度～平成３０年度）に基づき、効率的で効果的な業務運営に努める。
○施設設備については、施設整備計画及び機器整備計画に基づき、計画的な整備に努める。なお、病院本館の老朽化・狭隘化に対し、県の基幹病院として、その機能が発揮できるための方策に関する検討を進める。</t>
    <rPh sb="1" eb="3">
      <t>シヒョウ</t>
    </rPh>
    <rPh sb="4" eb="6">
      <t>ブンセキ</t>
    </rPh>
    <rPh sb="19" eb="21">
      <t>ケイエイ</t>
    </rPh>
    <rPh sb="22" eb="24">
      <t>ケンチョウ</t>
    </rPh>
    <rPh sb="25" eb="27">
      <t>スイイ</t>
    </rPh>
    <rPh sb="34" eb="35">
      <t>ヒ</t>
    </rPh>
    <rPh sb="36" eb="37">
      <t>ツヅ</t>
    </rPh>
    <rPh sb="39" eb="40">
      <t>ダイ</t>
    </rPh>
    <rPh sb="41" eb="42">
      <t>キ</t>
    </rPh>
    <rPh sb="42" eb="44">
      <t>チュウキ</t>
    </rPh>
    <rPh sb="44" eb="46">
      <t>ケイカク</t>
    </rPh>
    <rPh sb="47" eb="49">
      <t>ヘイセイ</t>
    </rPh>
    <rPh sb="51" eb="53">
      <t>ネンド</t>
    </rPh>
    <rPh sb="54" eb="56">
      <t>ヘイセイ</t>
    </rPh>
    <rPh sb="58" eb="60">
      <t>ネンド</t>
    </rPh>
    <rPh sb="62" eb="63">
      <t>モト</t>
    </rPh>
    <rPh sb="66" eb="69">
      <t>コウリツテキ</t>
    </rPh>
    <rPh sb="70" eb="73">
      <t>コウカテキ</t>
    </rPh>
    <rPh sb="74" eb="76">
      <t>ギョウム</t>
    </rPh>
    <rPh sb="76" eb="78">
      <t>ウンエイ</t>
    </rPh>
    <rPh sb="79" eb="80">
      <t>ツト</t>
    </rPh>
    <rPh sb="85" eb="87">
      <t>シセツ</t>
    </rPh>
    <rPh sb="87" eb="89">
      <t>セツビ</t>
    </rPh>
    <rPh sb="95" eb="97">
      <t>シセツ</t>
    </rPh>
    <rPh sb="99" eb="101">
      <t>ケイカク</t>
    </rPh>
    <rPh sb="101" eb="102">
      <t>オヨ</t>
    </rPh>
    <rPh sb="103" eb="105">
      <t>キキ</t>
    </rPh>
    <rPh sb="105" eb="107">
      <t>セイビ</t>
    </rPh>
    <rPh sb="107" eb="109">
      <t>ケイカク</t>
    </rPh>
    <rPh sb="110" eb="111">
      <t>モト</t>
    </rPh>
    <rPh sb="114" eb="117">
      <t>ケイカクテキ</t>
    </rPh>
    <rPh sb="118" eb="120">
      <t>セイビ</t>
    </rPh>
    <rPh sb="121" eb="122">
      <t>ツト</t>
    </rPh>
    <rPh sb="128" eb="130">
      <t>ビョウイン</t>
    </rPh>
    <rPh sb="130" eb="132">
      <t>ホンカン</t>
    </rPh>
    <rPh sb="133" eb="136">
      <t>ロウキュウカ</t>
    </rPh>
    <rPh sb="137" eb="139">
      <t>キョウアイ</t>
    </rPh>
    <rPh sb="139" eb="140">
      <t>カ</t>
    </rPh>
    <rPh sb="141" eb="142">
      <t>タイ</t>
    </rPh>
    <rPh sb="144" eb="145">
      <t>ケン</t>
    </rPh>
    <rPh sb="146" eb="148">
      <t>キカン</t>
    </rPh>
    <rPh sb="148" eb="150">
      <t>ビョウイン</t>
    </rPh>
    <rPh sb="156" eb="158">
      <t>キノウ</t>
    </rPh>
    <rPh sb="159" eb="161">
      <t>ハッキ</t>
    </rPh>
    <rPh sb="167" eb="169">
      <t>ホウサク</t>
    </rPh>
    <rPh sb="170" eb="171">
      <t>カン</t>
    </rPh>
    <rPh sb="173" eb="175">
      <t>ケントウ</t>
    </rPh>
    <rPh sb="176" eb="177">
      <t>スス</t>
    </rPh>
    <phoneticPr fontId="5"/>
  </si>
  <si>
    <t>○経常収支比率は、概ね100％以上を維持しており、経営の健全性は確保されている。なお、平成２７年度は、退職金給付債務の一時的な増加により赤字となっている。
○医業収支比率は、平成２７年度まで平均値を下回っていたが、平成２８年度は医業収益の増加等により、平均値を上回っている。
○病床利用率は、平均値を大きく上回っており、経営の健全性は確保されている。
○入院患者１人１日当たり収益、外来患者１人１日当たり収益ともに、経年的に上昇している。
○職員給与費対医業収益比率、材料費対医業収益比率とも、概ね平均値を上回っている。今後も、収入の確保、費用の節減・適正化に努める。</t>
    <rPh sb="1" eb="3">
      <t>ケイジョウ</t>
    </rPh>
    <rPh sb="3" eb="5">
      <t>シュウシ</t>
    </rPh>
    <rPh sb="5" eb="7">
      <t>ヒリツ</t>
    </rPh>
    <rPh sb="9" eb="10">
      <t>オオム</t>
    </rPh>
    <rPh sb="15" eb="17">
      <t>イジョウ</t>
    </rPh>
    <rPh sb="18" eb="20">
      <t>イジ</t>
    </rPh>
    <rPh sb="25" eb="27">
      <t>ケイエイ</t>
    </rPh>
    <rPh sb="28" eb="31">
      <t>ケンゼンセイ</t>
    </rPh>
    <rPh sb="32" eb="34">
      <t>カクホ</t>
    </rPh>
    <rPh sb="43" eb="45">
      <t>ヘイセイ</t>
    </rPh>
    <rPh sb="47" eb="49">
      <t>ネンド</t>
    </rPh>
    <rPh sb="51" eb="53">
      <t>タイショク</t>
    </rPh>
    <rPh sb="53" eb="54">
      <t>キン</t>
    </rPh>
    <rPh sb="54" eb="56">
      <t>キュウフ</t>
    </rPh>
    <rPh sb="56" eb="58">
      <t>サイム</t>
    </rPh>
    <rPh sb="59" eb="62">
      <t>イチジテキ</t>
    </rPh>
    <rPh sb="63" eb="65">
      <t>ゾウカ</t>
    </rPh>
    <rPh sb="68" eb="70">
      <t>アカジ</t>
    </rPh>
    <rPh sb="79" eb="81">
      <t>イギョウ</t>
    </rPh>
    <rPh sb="81" eb="83">
      <t>シュウシ</t>
    </rPh>
    <rPh sb="83" eb="85">
      <t>ヒリツ</t>
    </rPh>
    <rPh sb="87" eb="89">
      <t>ヘイセイ</t>
    </rPh>
    <rPh sb="91" eb="93">
      <t>ネンド</t>
    </rPh>
    <rPh sb="95" eb="98">
      <t>ヘイキンチ</t>
    </rPh>
    <rPh sb="99" eb="101">
      <t>シタマワ</t>
    </rPh>
    <rPh sb="107" eb="109">
      <t>ヘイセイ</t>
    </rPh>
    <rPh sb="111" eb="113">
      <t>ネンド</t>
    </rPh>
    <rPh sb="114" eb="116">
      <t>イギョウ</t>
    </rPh>
    <rPh sb="116" eb="118">
      <t>シュウエキ</t>
    </rPh>
    <rPh sb="119" eb="121">
      <t>ゾウカ</t>
    </rPh>
    <rPh sb="121" eb="122">
      <t>トウ</t>
    </rPh>
    <rPh sb="126" eb="129">
      <t>ヘイキンチ</t>
    </rPh>
    <rPh sb="130" eb="132">
      <t>ウワマワ</t>
    </rPh>
    <rPh sb="139" eb="141">
      <t>ビョウショウ</t>
    </rPh>
    <rPh sb="141" eb="144">
      <t>リヨウリツ</t>
    </rPh>
    <rPh sb="146" eb="149">
      <t>ヘイキンチ</t>
    </rPh>
    <rPh sb="150" eb="151">
      <t>オオ</t>
    </rPh>
    <rPh sb="153" eb="155">
      <t>ウワマワ</t>
    </rPh>
    <rPh sb="160" eb="162">
      <t>ケイエイ</t>
    </rPh>
    <rPh sb="163" eb="166">
      <t>ケンゼンセイ</t>
    </rPh>
    <rPh sb="167" eb="169">
      <t>カクホ</t>
    </rPh>
    <rPh sb="177" eb="179">
      <t>ニュウイン</t>
    </rPh>
    <rPh sb="179" eb="181">
      <t>カンジャ</t>
    </rPh>
    <rPh sb="182" eb="183">
      <t>ニン</t>
    </rPh>
    <rPh sb="184" eb="185">
      <t>ニチ</t>
    </rPh>
    <rPh sb="185" eb="186">
      <t>ア</t>
    </rPh>
    <rPh sb="188" eb="190">
      <t>シュウエキ</t>
    </rPh>
    <rPh sb="191" eb="193">
      <t>ガイライ</t>
    </rPh>
    <rPh sb="193" eb="195">
      <t>カンジャ</t>
    </rPh>
    <rPh sb="196" eb="197">
      <t>ニン</t>
    </rPh>
    <rPh sb="198" eb="199">
      <t>ニチ</t>
    </rPh>
    <rPh sb="199" eb="200">
      <t>ア</t>
    </rPh>
    <rPh sb="202" eb="204">
      <t>シュウエキ</t>
    </rPh>
    <rPh sb="208" eb="211">
      <t>ケイネンテキ</t>
    </rPh>
    <rPh sb="212" eb="214">
      <t>ジョウショウ</t>
    </rPh>
    <rPh sb="221" eb="223">
      <t>ショクイン</t>
    </rPh>
    <rPh sb="223" eb="225">
      <t>キュウヨ</t>
    </rPh>
    <rPh sb="225" eb="226">
      <t>ヒ</t>
    </rPh>
    <rPh sb="226" eb="227">
      <t>タイ</t>
    </rPh>
    <rPh sb="227" eb="229">
      <t>イギョウ</t>
    </rPh>
    <rPh sb="229" eb="231">
      <t>シュウエキ</t>
    </rPh>
    <rPh sb="231" eb="233">
      <t>ヒリツ</t>
    </rPh>
    <rPh sb="234" eb="237">
      <t>ザイリョウヒ</t>
    </rPh>
    <rPh sb="237" eb="238">
      <t>タイ</t>
    </rPh>
    <rPh sb="238" eb="240">
      <t>イギョウ</t>
    </rPh>
    <rPh sb="240" eb="242">
      <t>シュウエキ</t>
    </rPh>
    <rPh sb="242" eb="244">
      <t>ヒリツ</t>
    </rPh>
    <rPh sb="247" eb="248">
      <t>オオム</t>
    </rPh>
    <rPh sb="249" eb="252">
      <t>ヘイキンチ</t>
    </rPh>
    <rPh sb="253" eb="255">
      <t>ウワマワ</t>
    </rPh>
    <rPh sb="260" eb="262">
      <t>コンゴ</t>
    </rPh>
    <rPh sb="264" eb="266">
      <t>シュウニュウ</t>
    </rPh>
    <rPh sb="267" eb="269">
      <t>カクホ</t>
    </rPh>
    <rPh sb="270" eb="272">
      <t>ヒヨウ</t>
    </rPh>
    <rPh sb="273" eb="275">
      <t>セツゲン</t>
    </rPh>
    <rPh sb="276" eb="279">
      <t>テキセイカ</t>
    </rPh>
    <rPh sb="280" eb="281">
      <t>ツト</t>
    </rPh>
    <phoneticPr fontId="5"/>
  </si>
  <si>
    <t>○有形固定資産減価償却率、機械備品減価償却率及び１床当たり有形固定資産のいずれも、平均値を下回っている。引き続き、高度な診断、診療に必要な機器等を、計画的に整備する。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キカイ</t>
    </rPh>
    <rPh sb="15" eb="17">
      <t>ビヒン</t>
    </rPh>
    <rPh sb="17" eb="19">
      <t>ゲンカ</t>
    </rPh>
    <rPh sb="19" eb="21">
      <t>ショウキャク</t>
    </rPh>
    <rPh sb="21" eb="22">
      <t>リツ</t>
    </rPh>
    <rPh sb="22" eb="23">
      <t>オヨ</t>
    </rPh>
    <rPh sb="25" eb="26">
      <t>ユカ</t>
    </rPh>
    <rPh sb="26" eb="27">
      <t>ア</t>
    </rPh>
    <rPh sb="29" eb="31">
      <t>ユウケイ</t>
    </rPh>
    <rPh sb="31" eb="33">
      <t>コテイ</t>
    </rPh>
    <rPh sb="33" eb="35">
      <t>シサン</t>
    </rPh>
    <rPh sb="41" eb="44">
      <t>ヘイキンチ</t>
    </rPh>
    <rPh sb="45" eb="47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</si>
</sst>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84.5</c:v>
                </c:pt>
                <c:pt idx="1">
                  <c:v>82.8</c:v>
                </c:pt>
                <c:pt idx="2">
                  <c:v>82.8</c:v>
                </c:pt>
                <c:pt idx="3">
                  <c:v>84.2</c:v>
                </c:pt>
                <c:pt idx="4">
                  <c:v>82.5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53408"/>
        <c:axId val="8435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80.3</c:v>
                </c:pt>
                <c:pt idx="2">
                  <c:v>80.7</c:v>
                </c:pt>
                <c:pt idx="3">
                  <c:v>80.7</c:v>
                </c:pt>
                <c:pt idx="4">
                  <c:v>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3408"/>
        <c:axId val="84355328"/>
      </c:lineChart>
      <c:dateAx>
        <c:axId val="8435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355328"/>
        <c:crosses val="autoZero"/>
        <c:auto val="1"/>
        <c:lblOffset val="100"/>
        <c:baseTimeUnit val="years"/>
      </c:dateAx>
      <c:valAx>
        <c:axId val="8435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353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11902</c:v>
                </c:pt>
                <c:pt idx="1">
                  <c:v>11990</c:v>
                </c:pt>
                <c:pt idx="2">
                  <c:v>12891</c:v>
                </c:pt>
                <c:pt idx="3">
                  <c:v>14076</c:v>
                </c:pt>
                <c:pt idx="4">
                  <c:v>15331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00384"/>
        <c:axId val="9520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14082</c:v>
                </c:pt>
                <c:pt idx="1">
                  <c:v>14865</c:v>
                </c:pt>
                <c:pt idx="2">
                  <c:v>15610</c:v>
                </c:pt>
                <c:pt idx="3">
                  <c:v>16993</c:v>
                </c:pt>
                <c:pt idx="4">
                  <c:v>17680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384"/>
        <c:axId val="95202304"/>
      </c:lineChart>
      <c:dateAx>
        <c:axId val="9520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02304"/>
        <c:crosses val="autoZero"/>
        <c:auto val="1"/>
        <c:lblOffset val="100"/>
        <c:baseTimeUnit val="years"/>
      </c:dateAx>
      <c:valAx>
        <c:axId val="9520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5200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57373</c:v>
                </c:pt>
                <c:pt idx="1">
                  <c:v>61707</c:v>
                </c:pt>
                <c:pt idx="2">
                  <c:v>63077</c:v>
                </c:pt>
                <c:pt idx="3">
                  <c:v>64547</c:v>
                </c:pt>
                <c:pt idx="4">
                  <c:v>66891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53248"/>
        <c:axId val="9525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56653</c:v>
                </c:pt>
                <c:pt idx="1">
                  <c:v>59159</c:v>
                </c:pt>
                <c:pt idx="2">
                  <c:v>60787</c:v>
                </c:pt>
                <c:pt idx="3">
                  <c:v>62913</c:v>
                </c:pt>
                <c:pt idx="4">
                  <c:v>64765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55168"/>
      </c:lineChart>
      <c:dateAx>
        <c:axId val="9525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55168"/>
        <c:crosses val="autoZero"/>
        <c:auto val="1"/>
        <c:lblOffset val="100"/>
        <c:baseTimeUnit val="years"/>
      </c:dateAx>
      <c:valAx>
        <c:axId val="9525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5253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12544"/>
        <c:axId val="8841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41.7</c:v>
                </c:pt>
                <c:pt idx="2">
                  <c:v>37.700000000000003</c:v>
                </c:pt>
                <c:pt idx="3">
                  <c:v>36.799999999999997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12544"/>
        <c:axId val="88414464"/>
      </c:lineChart>
      <c:dateAx>
        <c:axId val="8841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14464"/>
        <c:crosses val="autoZero"/>
        <c:auto val="1"/>
        <c:lblOffset val="100"/>
        <c:baseTimeUnit val="years"/>
      </c:dateAx>
      <c:valAx>
        <c:axId val="8841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412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94.1</c:v>
                </c:pt>
                <c:pt idx="2">
                  <c:v>92.9</c:v>
                </c:pt>
                <c:pt idx="3">
                  <c:v>90.4</c:v>
                </c:pt>
                <c:pt idx="4">
                  <c:v>94.7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65408"/>
        <c:axId val="8846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</c:v>
                </c:pt>
                <c:pt idx="2">
                  <c:v>94.6</c:v>
                </c:pt>
                <c:pt idx="3">
                  <c:v>94.4</c:v>
                </c:pt>
                <c:pt idx="4">
                  <c:v>93.6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65408"/>
        <c:axId val="88467328"/>
      </c:lineChart>
      <c:dateAx>
        <c:axId val="8846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67328"/>
        <c:crosses val="autoZero"/>
        <c:auto val="1"/>
        <c:lblOffset val="100"/>
        <c:baseTimeUnit val="years"/>
      </c:dateAx>
      <c:valAx>
        <c:axId val="8846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465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105.5</c:v>
                </c:pt>
                <c:pt idx="1">
                  <c:v>101.8</c:v>
                </c:pt>
                <c:pt idx="2">
                  <c:v>100.6</c:v>
                </c:pt>
                <c:pt idx="3">
                  <c:v>98.2</c:v>
                </c:pt>
                <c:pt idx="4">
                  <c:v>101.5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09824"/>
        <c:axId val="8851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101.7</c:v>
                </c:pt>
                <c:pt idx="2">
                  <c:v>101.1</c:v>
                </c:pt>
                <c:pt idx="3">
                  <c:v>100.3</c:v>
                </c:pt>
                <c:pt idx="4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09824"/>
        <c:axId val="88516096"/>
      </c:lineChart>
      <c:dateAx>
        <c:axId val="8850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16096"/>
        <c:crosses val="autoZero"/>
        <c:auto val="1"/>
        <c:lblOffset val="100"/>
        <c:baseTimeUnit val="years"/>
      </c:dateAx>
      <c:valAx>
        <c:axId val="8851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88509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27.6</c:v>
                </c:pt>
                <c:pt idx="2">
                  <c:v>31.1</c:v>
                </c:pt>
                <c:pt idx="3">
                  <c:v>37</c:v>
                </c:pt>
                <c:pt idx="4">
                  <c:v>43.3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35456"/>
        <c:axId val="9483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46.4</c:v>
                </c:pt>
                <c:pt idx="1">
                  <c:v>45.9</c:v>
                </c:pt>
                <c:pt idx="2">
                  <c:v>50.7</c:v>
                </c:pt>
                <c:pt idx="3">
                  <c:v>51.3</c:v>
                </c:pt>
                <c:pt idx="4">
                  <c:v>51.2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5456"/>
        <c:axId val="94837376"/>
      </c:lineChart>
      <c:dateAx>
        <c:axId val="9483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37376"/>
        <c:crosses val="autoZero"/>
        <c:auto val="1"/>
        <c:lblOffset val="100"/>
        <c:baseTimeUnit val="years"/>
      </c:dateAx>
      <c:valAx>
        <c:axId val="9483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835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31.1</c:v>
                </c:pt>
                <c:pt idx="1">
                  <c:v>42.6</c:v>
                </c:pt>
                <c:pt idx="2">
                  <c:v>47.1</c:v>
                </c:pt>
                <c:pt idx="3">
                  <c:v>54.5</c:v>
                </c:pt>
                <c:pt idx="4">
                  <c:v>59.9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96896"/>
        <c:axId val="9489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56.6</c:v>
                </c:pt>
                <c:pt idx="2">
                  <c:v>62.6</c:v>
                </c:pt>
                <c:pt idx="3">
                  <c:v>64.099999999999994</c:v>
                </c:pt>
                <c:pt idx="4">
                  <c:v>64.3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6896"/>
        <c:axId val="94898816"/>
      </c:lineChart>
      <c:dateAx>
        <c:axId val="9489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98816"/>
        <c:crosses val="autoZero"/>
        <c:auto val="1"/>
        <c:lblOffset val="100"/>
        <c:baseTimeUnit val="years"/>
      </c:dateAx>
      <c:valAx>
        <c:axId val="9489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896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18064607</c:v>
                </c:pt>
                <c:pt idx="1">
                  <c:v>19014353</c:v>
                </c:pt>
                <c:pt idx="2">
                  <c:v>22129700</c:v>
                </c:pt>
                <c:pt idx="3">
                  <c:v>23547758</c:v>
                </c:pt>
                <c:pt idx="4">
                  <c:v>24602002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37472"/>
        <c:axId val="9493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48095074</c:v>
                </c:pt>
                <c:pt idx="1">
                  <c:v>50135188</c:v>
                </c:pt>
                <c:pt idx="2">
                  <c:v>50543381</c:v>
                </c:pt>
                <c:pt idx="3">
                  <c:v>51238617</c:v>
                </c:pt>
                <c:pt idx="4">
                  <c:v>51669762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37472"/>
        <c:axId val="94939392"/>
      </c:lineChart>
      <c:dateAx>
        <c:axId val="9493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39392"/>
        <c:crosses val="autoZero"/>
        <c:auto val="1"/>
        <c:lblOffset val="100"/>
        <c:baseTimeUnit val="years"/>
      </c:dateAx>
      <c:valAx>
        <c:axId val="9493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4937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26.4</c:v>
                </c:pt>
                <c:pt idx="2">
                  <c:v>25.3</c:v>
                </c:pt>
                <c:pt idx="3">
                  <c:v>25.6</c:v>
                </c:pt>
                <c:pt idx="4">
                  <c:v>25.9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84064"/>
        <c:axId val="9499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26.2</c:v>
                </c:pt>
                <c:pt idx="2">
                  <c:v>26.3</c:v>
                </c:pt>
                <c:pt idx="3">
                  <c:v>27.5</c:v>
                </c:pt>
                <c:pt idx="4">
                  <c:v>27.4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84064"/>
        <c:axId val="94994432"/>
      </c:lineChart>
      <c:dateAx>
        <c:axId val="9498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94432"/>
        <c:crosses val="autoZero"/>
        <c:auto val="1"/>
        <c:lblOffset val="100"/>
        <c:baseTimeUnit val="years"/>
      </c:dateAx>
      <c:valAx>
        <c:axId val="9499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98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46.2</c:v>
                </c:pt>
                <c:pt idx="1">
                  <c:v>48.3</c:v>
                </c:pt>
                <c:pt idx="2">
                  <c:v>49.4</c:v>
                </c:pt>
                <c:pt idx="3">
                  <c:v>52.1</c:v>
                </c:pt>
                <c:pt idx="4">
                  <c:v>48.9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63904"/>
        <c:axId val="9516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47.8</c:v>
                </c:pt>
                <c:pt idx="2">
                  <c:v>48.7</c:v>
                </c:pt>
                <c:pt idx="3">
                  <c:v>48.5</c:v>
                </c:pt>
                <c:pt idx="4">
                  <c:v>49.2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3904"/>
        <c:axId val="95165824"/>
      </c:lineChart>
      <c:dateAx>
        <c:axId val="9516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65824"/>
        <c:crosses val="autoZero"/>
        <c:auto val="1"/>
        <c:lblOffset val="100"/>
        <c:baseTimeUnit val="years"/>
      </c:dateAx>
      <c:valAx>
        <c:axId val="9516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16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A35" zoomScale="52" zoomScaleNormal="52" zoomScaleSheetLayoutView="70" workbookViewId="0">
      <selection activeCell="NJ68" sqref="NJ68:NX84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山口県地方独立行政法人山口県立病院機構　県立総合医療センター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地方独立行政法人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144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490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30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へ 災 地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14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504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36764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490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490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145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147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>
        <f>データ!AH7</f>
        <v>105.5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101.8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100.6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98.2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101.5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>
        <f>データ!AS7</f>
        <v>97.1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94.1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92.9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90.4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94.7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 t="str">
        <f>データ!BD7</f>
        <v>該当数値なし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 t="str">
        <f>データ!BE7</f>
        <v>該当数値なし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 t="str">
        <f>データ!BF7</f>
        <v>該当数値なし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2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 t="str">
        <f>データ!BH7</f>
        <v>該当数値なし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>
        <f>データ!BO7</f>
        <v>84.5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82.8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82.8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84.2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82.5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>
        <f>データ!AM7</f>
        <v>103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101.7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101.1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100.3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99.8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>
        <f>データ!AX7</f>
        <v>97.2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96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94.6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94.4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93.6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>
        <f>データ!BI7</f>
        <v>45.6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41.7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37.700000000000003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36.799999999999997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33.9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>
        <f>データ!BT7</f>
        <v>81.2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80.3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80.7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80.7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79.5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9" t="s">
        <v>39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6"/>
      <c r="CQ36" s="6"/>
      <c r="CR36" s="6"/>
      <c r="CS36" s="129" t="s">
        <v>40</v>
      </c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27"/>
      <c r="GE36" s="27"/>
      <c r="GF36" s="27"/>
      <c r="GG36" s="129" t="s">
        <v>41</v>
      </c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  <c r="IT36" s="129"/>
      <c r="IU36" s="129"/>
      <c r="IV36" s="129"/>
      <c r="IW36" s="129"/>
      <c r="IX36" s="129"/>
      <c r="IY36" s="129"/>
      <c r="IZ36" s="129"/>
      <c r="JA36" s="129"/>
      <c r="JB36" s="129"/>
      <c r="JC36" s="129"/>
      <c r="JD36" s="129"/>
      <c r="JE36" s="129"/>
      <c r="JF36" s="129"/>
      <c r="JG36" s="129"/>
      <c r="JH36" s="129"/>
      <c r="JI36" s="129"/>
      <c r="JJ36" s="129"/>
      <c r="JK36" s="129"/>
      <c r="JL36" s="129"/>
      <c r="JM36" s="129"/>
      <c r="JN36" s="129"/>
      <c r="JO36" s="129"/>
      <c r="JP36" s="129"/>
      <c r="JQ36" s="129"/>
      <c r="JR36" s="6"/>
      <c r="JS36" s="6"/>
      <c r="JT36" s="6"/>
      <c r="JU36" s="129" t="s">
        <v>42</v>
      </c>
      <c r="JV36" s="129"/>
      <c r="JW36" s="129"/>
      <c r="JX36" s="129"/>
      <c r="JY36" s="129"/>
      <c r="JZ36" s="129"/>
      <c r="KA36" s="129"/>
      <c r="KB36" s="129"/>
      <c r="KC36" s="129"/>
      <c r="KD36" s="129"/>
      <c r="KE36" s="129"/>
      <c r="KF36" s="129"/>
      <c r="KG36" s="129"/>
      <c r="KH36" s="129"/>
      <c r="KI36" s="129"/>
      <c r="KJ36" s="129"/>
      <c r="KK36" s="129"/>
      <c r="KL36" s="129"/>
      <c r="KM36" s="129"/>
      <c r="KN36" s="129"/>
      <c r="KO36" s="129"/>
      <c r="KP36" s="129"/>
      <c r="KQ36" s="129"/>
      <c r="KR36" s="129"/>
      <c r="KS36" s="129"/>
      <c r="KT36" s="129"/>
      <c r="KU36" s="129"/>
      <c r="KV36" s="129"/>
      <c r="KW36" s="129"/>
      <c r="KX36" s="129"/>
      <c r="KY36" s="129"/>
      <c r="KZ36" s="129"/>
      <c r="LA36" s="129"/>
      <c r="LB36" s="129"/>
      <c r="LC36" s="129"/>
      <c r="LD36" s="129"/>
      <c r="LE36" s="129"/>
      <c r="LF36" s="129"/>
      <c r="LG36" s="129"/>
      <c r="LH36" s="129"/>
      <c r="LI36" s="129"/>
      <c r="LJ36" s="129"/>
      <c r="LK36" s="129"/>
      <c r="LL36" s="129"/>
      <c r="LM36" s="129"/>
      <c r="LN36" s="129"/>
      <c r="LO36" s="129"/>
      <c r="LP36" s="129"/>
      <c r="LQ36" s="129"/>
      <c r="LR36" s="129"/>
      <c r="LS36" s="129"/>
      <c r="LT36" s="129"/>
      <c r="LU36" s="129"/>
      <c r="LV36" s="129"/>
      <c r="LW36" s="129"/>
      <c r="LX36" s="129"/>
      <c r="LY36" s="129"/>
      <c r="LZ36" s="129"/>
      <c r="MA36" s="129"/>
      <c r="MB36" s="129"/>
      <c r="MC36" s="129"/>
      <c r="MD36" s="129"/>
      <c r="ME36" s="129"/>
      <c r="MF36" s="129"/>
      <c r="MG36" s="129"/>
      <c r="MH36" s="129"/>
      <c r="MI36" s="129"/>
      <c r="MJ36" s="129"/>
      <c r="MK36" s="129"/>
      <c r="ML36" s="129"/>
      <c r="MM36" s="129"/>
      <c r="MN36" s="129"/>
      <c r="MO36" s="129"/>
      <c r="MP36" s="129"/>
      <c r="MQ36" s="129"/>
      <c r="MR36" s="129"/>
      <c r="MS36" s="129"/>
      <c r="MT36" s="129"/>
      <c r="MU36" s="129"/>
      <c r="MV36" s="129"/>
      <c r="MW36" s="129"/>
      <c r="MX36" s="129"/>
      <c r="MY36" s="129"/>
      <c r="MZ36" s="129"/>
      <c r="NA36" s="129"/>
      <c r="NB36" s="129"/>
      <c r="NC36" s="129"/>
      <c r="ND36" s="129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6"/>
      <c r="CQ37" s="6"/>
      <c r="CR37" s="6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27"/>
      <c r="GE37" s="27"/>
      <c r="GF37" s="27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  <c r="IT37" s="129"/>
      <c r="IU37" s="129"/>
      <c r="IV37" s="129"/>
      <c r="IW37" s="129"/>
      <c r="IX37" s="129"/>
      <c r="IY37" s="129"/>
      <c r="IZ37" s="129"/>
      <c r="JA37" s="129"/>
      <c r="JB37" s="129"/>
      <c r="JC37" s="129"/>
      <c r="JD37" s="129"/>
      <c r="JE37" s="129"/>
      <c r="JF37" s="129"/>
      <c r="JG37" s="129"/>
      <c r="JH37" s="129"/>
      <c r="JI37" s="129"/>
      <c r="JJ37" s="129"/>
      <c r="JK37" s="129"/>
      <c r="JL37" s="129"/>
      <c r="JM37" s="129"/>
      <c r="JN37" s="129"/>
      <c r="JO37" s="129"/>
      <c r="JP37" s="129"/>
      <c r="JQ37" s="129"/>
      <c r="JR37" s="6"/>
      <c r="JS37" s="6"/>
      <c r="JT37" s="6"/>
      <c r="JU37" s="129"/>
      <c r="JV37" s="129"/>
      <c r="JW37" s="129"/>
      <c r="JX37" s="129"/>
      <c r="JY37" s="129"/>
      <c r="JZ37" s="129"/>
      <c r="KA37" s="129"/>
      <c r="KB37" s="129"/>
      <c r="KC37" s="129"/>
      <c r="KD37" s="129"/>
      <c r="KE37" s="129"/>
      <c r="KF37" s="129"/>
      <c r="KG37" s="129"/>
      <c r="KH37" s="129"/>
      <c r="KI37" s="129"/>
      <c r="KJ37" s="129"/>
      <c r="KK37" s="129"/>
      <c r="KL37" s="129"/>
      <c r="KM37" s="129"/>
      <c r="KN37" s="129"/>
      <c r="KO37" s="129"/>
      <c r="KP37" s="129"/>
      <c r="KQ37" s="129"/>
      <c r="KR37" s="129"/>
      <c r="KS37" s="129"/>
      <c r="KT37" s="129"/>
      <c r="KU37" s="129"/>
      <c r="KV37" s="129"/>
      <c r="KW37" s="129"/>
      <c r="KX37" s="129"/>
      <c r="KY37" s="129"/>
      <c r="KZ37" s="129"/>
      <c r="LA37" s="129"/>
      <c r="LB37" s="129"/>
      <c r="LC37" s="129"/>
      <c r="LD37" s="129"/>
      <c r="LE37" s="129"/>
      <c r="LF37" s="129"/>
      <c r="LG37" s="129"/>
      <c r="LH37" s="129"/>
      <c r="LI37" s="129"/>
      <c r="LJ37" s="129"/>
      <c r="LK37" s="129"/>
      <c r="LL37" s="129"/>
      <c r="LM37" s="129"/>
      <c r="LN37" s="129"/>
      <c r="LO37" s="129"/>
      <c r="LP37" s="129"/>
      <c r="LQ37" s="129"/>
      <c r="LR37" s="129"/>
      <c r="LS37" s="129"/>
      <c r="LT37" s="129"/>
      <c r="LU37" s="129"/>
      <c r="LV37" s="129"/>
      <c r="LW37" s="129"/>
      <c r="LX37" s="129"/>
      <c r="LY37" s="129"/>
      <c r="LZ37" s="129"/>
      <c r="MA37" s="129"/>
      <c r="MB37" s="129"/>
      <c r="MC37" s="129"/>
      <c r="MD37" s="129"/>
      <c r="ME37" s="129"/>
      <c r="MF37" s="129"/>
      <c r="MG37" s="129"/>
      <c r="MH37" s="129"/>
      <c r="MI37" s="129"/>
      <c r="MJ37" s="129"/>
      <c r="MK37" s="129"/>
      <c r="ML37" s="129"/>
      <c r="MM37" s="129"/>
      <c r="MN37" s="129"/>
      <c r="MO37" s="129"/>
      <c r="MP37" s="129"/>
      <c r="MQ37" s="129"/>
      <c r="MR37" s="129"/>
      <c r="MS37" s="129"/>
      <c r="MT37" s="129"/>
      <c r="MU37" s="129"/>
      <c r="MV37" s="129"/>
      <c r="MW37" s="129"/>
      <c r="MX37" s="129"/>
      <c r="MY37" s="129"/>
      <c r="MZ37" s="129"/>
      <c r="NA37" s="129"/>
      <c r="NB37" s="129"/>
      <c r="NC37" s="129"/>
      <c r="ND37" s="129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148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6">
        <f>データ!BZ7</f>
        <v>57373</v>
      </c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8"/>
      <c r="AE55" s="126">
        <f>データ!CA7</f>
        <v>61707</v>
      </c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8"/>
      <c r="AT55" s="126">
        <f>データ!CB7</f>
        <v>63077</v>
      </c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8"/>
      <c r="BI55" s="126">
        <f>データ!CC7</f>
        <v>64547</v>
      </c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8"/>
      <c r="BX55" s="126">
        <f>データ!CD7</f>
        <v>66891</v>
      </c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8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6">
        <f>データ!CK7</f>
        <v>11902</v>
      </c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8"/>
      <c r="DS55" s="126">
        <f>データ!CL7</f>
        <v>11990</v>
      </c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8"/>
      <c r="EH55" s="126">
        <f>データ!CM7</f>
        <v>12891</v>
      </c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8"/>
      <c r="EW55" s="126">
        <f>データ!CN7</f>
        <v>14076</v>
      </c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8"/>
      <c r="FL55" s="126">
        <f>データ!CO7</f>
        <v>15331</v>
      </c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8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>
        <f>データ!CV7</f>
        <v>46.2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48.3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49.4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52.1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48.9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>
        <f>データ!DG7</f>
        <v>25.3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26.4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25.3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25.6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25.9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6">
        <f>データ!CE7</f>
        <v>56653</v>
      </c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8"/>
      <c r="AE56" s="126">
        <f>データ!CF7</f>
        <v>59159</v>
      </c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8"/>
      <c r="AT56" s="126">
        <f>データ!CG7</f>
        <v>60787</v>
      </c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6">
        <f>データ!CH7</f>
        <v>62913</v>
      </c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8"/>
      <c r="BX56" s="126">
        <f>データ!CI7</f>
        <v>64765</v>
      </c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8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6">
        <f>データ!CP7</f>
        <v>14082</v>
      </c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8"/>
      <c r="DS56" s="126">
        <f>データ!CQ7</f>
        <v>14865</v>
      </c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8"/>
      <c r="EH56" s="126">
        <f>データ!CR7</f>
        <v>15610</v>
      </c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8"/>
      <c r="EW56" s="126">
        <f>データ!CS7</f>
        <v>16993</v>
      </c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8"/>
      <c r="FL56" s="126">
        <f>データ!CT7</f>
        <v>17680</v>
      </c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8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>
        <f>データ!DA7</f>
        <v>48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47.8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48.7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48.5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49.2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>
        <f>データ!DL7</f>
        <v>25.6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26.2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26.3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27.5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27.4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9" t="s">
        <v>44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6"/>
      <c r="CQ58" s="6"/>
      <c r="CR58" s="6"/>
      <c r="CS58" s="129" t="s">
        <v>45</v>
      </c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27"/>
      <c r="GE58" s="27"/>
      <c r="GF58" s="27"/>
      <c r="GG58" s="129" t="s">
        <v>46</v>
      </c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  <c r="IS58" s="129"/>
      <c r="IT58" s="129"/>
      <c r="IU58" s="129"/>
      <c r="IV58" s="129"/>
      <c r="IW58" s="129"/>
      <c r="IX58" s="129"/>
      <c r="IY58" s="129"/>
      <c r="IZ58" s="129"/>
      <c r="JA58" s="129"/>
      <c r="JB58" s="129"/>
      <c r="JC58" s="129"/>
      <c r="JD58" s="129"/>
      <c r="JE58" s="129"/>
      <c r="JF58" s="129"/>
      <c r="JG58" s="129"/>
      <c r="JH58" s="129"/>
      <c r="JI58" s="129"/>
      <c r="JJ58" s="129"/>
      <c r="JK58" s="129"/>
      <c r="JL58" s="129"/>
      <c r="JM58" s="129"/>
      <c r="JN58" s="129"/>
      <c r="JO58" s="129"/>
      <c r="JP58" s="129"/>
      <c r="JQ58" s="129"/>
      <c r="JR58" s="6"/>
      <c r="JS58" s="6"/>
      <c r="JT58" s="6"/>
      <c r="JU58" s="129" t="s">
        <v>47</v>
      </c>
      <c r="JV58" s="129"/>
      <c r="JW58" s="129"/>
      <c r="JX58" s="129"/>
      <c r="JY58" s="129"/>
      <c r="JZ58" s="129"/>
      <c r="KA58" s="129"/>
      <c r="KB58" s="129"/>
      <c r="KC58" s="129"/>
      <c r="KD58" s="129"/>
      <c r="KE58" s="129"/>
      <c r="KF58" s="129"/>
      <c r="KG58" s="129"/>
      <c r="KH58" s="129"/>
      <c r="KI58" s="129"/>
      <c r="KJ58" s="129"/>
      <c r="KK58" s="129"/>
      <c r="KL58" s="129"/>
      <c r="KM58" s="129"/>
      <c r="KN58" s="129"/>
      <c r="KO58" s="129"/>
      <c r="KP58" s="129"/>
      <c r="KQ58" s="129"/>
      <c r="KR58" s="129"/>
      <c r="KS58" s="129"/>
      <c r="KT58" s="129"/>
      <c r="KU58" s="129"/>
      <c r="KV58" s="129"/>
      <c r="KW58" s="129"/>
      <c r="KX58" s="129"/>
      <c r="KY58" s="129"/>
      <c r="KZ58" s="129"/>
      <c r="LA58" s="129"/>
      <c r="LB58" s="129"/>
      <c r="LC58" s="129"/>
      <c r="LD58" s="129"/>
      <c r="LE58" s="129"/>
      <c r="LF58" s="129"/>
      <c r="LG58" s="129"/>
      <c r="LH58" s="129"/>
      <c r="LI58" s="129"/>
      <c r="LJ58" s="129"/>
      <c r="LK58" s="129"/>
      <c r="LL58" s="129"/>
      <c r="LM58" s="129"/>
      <c r="LN58" s="129"/>
      <c r="LO58" s="129"/>
      <c r="LP58" s="129"/>
      <c r="LQ58" s="129"/>
      <c r="LR58" s="129"/>
      <c r="LS58" s="129"/>
      <c r="LT58" s="129"/>
      <c r="LU58" s="129"/>
      <c r="LV58" s="129"/>
      <c r="LW58" s="129"/>
      <c r="LX58" s="129"/>
      <c r="LY58" s="129"/>
      <c r="LZ58" s="129"/>
      <c r="MA58" s="129"/>
      <c r="MB58" s="129"/>
      <c r="MC58" s="129"/>
      <c r="MD58" s="129"/>
      <c r="ME58" s="129"/>
      <c r="MF58" s="129"/>
      <c r="MG58" s="129"/>
      <c r="MH58" s="129"/>
      <c r="MI58" s="129"/>
      <c r="MJ58" s="129"/>
      <c r="MK58" s="129"/>
      <c r="ML58" s="129"/>
      <c r="MM58" s="129"/>
      <c r="MN58" s="129"/>
      <c r="MO58" s="129"/>
      <c r="MP58" s="129"/>
      <c r="MQ58" s="129"/>
      <c r="MR58" s="129"/>
      <c r="MS58" s="129"/>
      <c r="MT58" s="129"/>
      <c r="MU58" s="129"/>
      <c r="MV58" s="129"/>
      <c r="MW58" s="129"/>
      <c r="MX58" s="129"/>
      <c r="MY58" s="129"/>
      <c r="MZ58" s="129"/>
      <c r="NA58" s="129"/>
      <c r="NB58" s="129"/>
      <c r="NC58" s="129"/>
      <c r="ND58" s="129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6"/>
      <c r="CQ59" s="6"/>
      <c r="CR59" s="6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27"/>
      <c r="GE59" s="27"/>
      <c r="GF59" s="27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  <c r="IW59" s="129"/>
      <c r="IX59" s="129"/>
      <c r="IY59" s="129"/>
      <c r="IZ59" s="129"/>
      <c r="JA59" s="129"/>
      <c r="JB59" s="129"/>
      <c r="JC59" s="129"/>
      <c r="JD59" s="129"/>
      <c r="JE59" s="129"/>
      <c r="JF59" s="129"/>
      <c r="JG59" s="129"/>
      <c r="JH59" s="129"/>
      <c r="JI59" s="129"/>
      <c r="JJ59" s="129"/>
      <c r="JK59" s="129"/>
      <c r="JL59" s="129"/>
      <c r="JM59" s="129"/>
      <c r="JN59" s="129"/>
      <c r="JO59" s="129"/>
      <c r="JP59" s="129"/>
      <c r="JQ59" s="129"/>
      <c r="JR59" s="6"/>
      <c r="JS59" s="6"/>
      <c r="JT59" s="6"/>
      <c r="JU59" s="129"/>
      <c r="JV59" s="129"/>
      <c r="JW59" s="129"/>
      <c r="JX59" s="129"/>
      <c r="JY59" s="129"/>
      <c r="JZ59" s="129"/>
      <c r="KA59" s="129"/>
      <c r="KB59" s="129"/>
      <c r="KC59" s="129"/>
      <c r="KD59" s="129"/>
      <c r="KE59" s="129"/>
      <c r="KF59" s="129"/>
      <c r="KG59" s="129"/>
      <c r="KH59" s="129"/>
      <c r="KI59" s="129"/>
      <c r="KJ59" s="129"/>
      <c r="KK59" s="129"/>
      <c r="KL59" s="129"/>
      <c r="KM59" s="129"/>
      <c r="KN59" s="129"/>
      <c r="KO59" s="129"/>
      <c r="KP59" s="129"/>
      <c r="KQ59" s="129"/>
      <c r="KR59" s="129"/>
      <c r="KS59" s="129"/>
      <c r="KT59" s="129"/>
      <c r="KU59" s="129"/>
      <c r="KV59" s="129"/>
      <c r="KW59" s="129"/>
      <c r="KX59" s="129"/>
      <c r="KY59" s="129"/>
      <c r="KZ59" s="129"/>
      <c r="LA59" s="129"/>
      <c r="LB59" s="129"/>
      <c r="LC59" s="129"/>
      <c r="LD59" s="129"/>
      <c r="LE59" s="129"/>
      <c r="LF59" s="129"/>
      <c r="LG59" s="129"/>
      <c r="LH59" s="129"/>
      <c r="LI59" s="129"/>
      <c r="LJ59" s="129"/>
      <c r="LK59" s="129"/>
      <c r="LL59" s="129"/>
      <c r="LM59" s="129"/>
      <c r="LN59" s="129"/>
      <c r="LO59" s="129"/>
      <c r="LP59" s="129"/>
      <c r="LQ59" s="129"/>
      <c r="LR59" s="129"/>
      <c r="LS59" s="129"/>
      <c r="LT59" s="129"/>
      <c r="LU59" s="129"/>
      <c r="LV59" s="129"/>
      <c r="LW59" s="129"/>
      <c r="LX59" s="129"/>
      <c r="LY59" s="129"/>
      <c r="LZ59" s="129"/>
      <c r="MA59" s="129"/>
      <c r="MB59" s="129"/>
      <c r="MC59" s="129"/>
      <c r="MD59" s="129"/>
      <c r="ME59" s="129"/>
      <c r="MF59" s="129"/>
      <c r="MG59" s="129"/>
      <c r="MH59" s="129"/>
      <c r="MI59" s="129"/>
      <c r="MJ59" s="129"/>
      <c r="MK59" s="129"/>
      <c r="ML59" s="129"/>
      <c r="MM59" s="129"/>
      <c r="MN59" s="129"/>
      <c r="MO59" s="129"/>
      <c r="MP59" s="129"/>
      <c r="MQ59" s="129"/>
      <c r="MR59" s="129"/>
      <c r="MS59" s="129"/>
      <c r="MT59" s="129"/>
      <c r="MU59" s="129"/>
      <c r="MV59" s="129"/>
      <c r="MW59" s="129"/>
      <c r="MX59" s="129"/>
      <c r="MY59" s="129"/>
      <c r="MZ59" s="129"/>
      <c r="NA59" s="129"/>
      <c r="NB59" s="129"/>
      <c r="NC59" s="129"/>
      <c r="ND59" s="129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146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>
        <f>データ!DR7</f>
        <v>19.3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>
        <f>データ!DS7</f>
        <v>27.6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31.1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37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43.3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>
        <f>データ!EC7</f>
        <v>31.1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>
        <f>データ!ED7</f>
        <v>42.6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47.1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54.5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59.9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>
        <f>データ!EN7</f>
        <v>18064607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19014353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22129700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23547758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24602002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>
        <f>データ!DW7</f>
        <v>46.4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>
        <f>データ!DX7</f>
        <v>45.9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50.7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51.3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51.2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>
        <f>データ!EH7</f>
        <v>59.7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>
        <f>データ!EI7</f>
        <v>56.6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62.6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64.099999999999994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64.3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>
        <f>データ!ES7</f>
        <v>48095074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50135188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50543381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51238617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51669762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9" t="s">
        <v>50</v>
      </c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9" t="s">
        <v>52</v>
      </c>
      <c r="IV82" s="129"/>
      <c r="IW82" s="129"/>
      <c r="IX82" s="129"/>
      <c r="IY82" s="129"/>
      <c r="IZ82" s="129"/>
      <c r="JA82" s="129"/>
      <c r="JB82" s="129"/>
      <c r="JC82" s="129"/>
      <c r="JD82" s="129"/>
      <c r="JE82" s="129"/>
      <c r="JF82" s="129"/>
      <c r="JG82" s="129"/>
      <c r="JH82" s="129"/>
      <c r="JI82" s="129"/>
      <c r="JJ82" s="129"/>
      <c r="JK82" s="129"/>
      <c r="JL82" s="129"/>
      <c r="JM82" s="129"/>
      <c r="JN82" s="129"/>
      <c r="JO82" s="129"/>
      <c r="JP82" s="129"/>
      <c r="JQ82" s="129"/>
      <c r="JR82" s="129"/>
      <c r="JS82" s="129"/>
      <c r="JT82" s="129"/>
      <c r="JU82" s="129"/>
      <c r="JV82" s="129"/>
      <c r="JW82" s="129"/>
      <c r="JX82" s="129"/>
      <c r="JY82" s="129"/>
      <c r="JZ82" s="129"/>
      <c r="KA82" s="129"/>
      <c r="KB82" s="129"/>
      <c r="KC82" s="129"/>
      <c r="KD82" s="129"/>
      <c r="KE82" s="129"/>
      <c r="KF82" s="129"/>
      <c r="KG82" s="129"/>
      <c r="KH82" s="129"/>
      <c r="KI82" s="129"/>
      <c r="KJ82" s="129"/>
      <c r="KK82" s="129"/>
      <c r="KL82" s="129"/>
      <c r="KM82" s="129"/>
      <c r="KN82" s="129"/>
      <c r="KO82" s="129"/>
      <c r="KP82" s="129"/>
      <c r="KQ82" s="129"/>
      <c r="KR82" s="129"/>
      <c r="KS82" s="129"/>
      <c r="KT82" s="129"/>
      <c r="KU82" s="129"/>
      <c r="KV82" s="129"/>
      <c r="KW82" s="129"/>
      <c r="KX82" s="129"/>
      <c r="KY82" s="129"/>
      <c r="KZ82" s="129"/>
      <c r="LA82" s="129"/>
      <c r="LB82" s="129"/>
      <c r="LC82" s="129"/>
      <c r="LD82" s="129"/>
      <c r="LE82" s="129"/>
      <c r="LF82" s="129"/>
      <c r="LG82" s="129"/>
      <c r="LH82" s="129"/>
      <c r="LI82" s="129"/>
      <c r="LJ82" s="129"/>
      <c r="LK82" s="129"/>
      <c r="LL82" s="129"/>
      <c r="LM82" s="129"/>
      <c r="LN82" s="129"/>
      <c r="LO82" s="129"/>
      <c r="LP82" s="129"/>
      <c r="LQ82" s="129"/>
      <c r="LR82" s="129"/>
      <c r="LS82" s="129"/>
      <c r="LT82" s="129"/>
      <c r="LU82" s="129"/>
      <c r="LV82" s="129"/>
      <c r="LW82" s="129"/>
      <c r="LX82" s="129"/>
      <c r="LY82" s="129"/>
      <c r="LZ82" s="129"/>
      <c r="MA82" s="129"/>
      <c r="MB82" s="129"/>
      <c r="MC82" s="129"/>
      <c r="MD82" s="129"/>
      <c r="ME82" s="129"/>
      <c r="MF82" s="129"/>
      <c r="MG82" s="129"/>
      <c r="MH82" s="129"/>
      <c r="MI82" s="129"/>
      <c r="MJ82" s="129"/>
      <c r="MK82" s="129"/>
      <c r="ML82" s="129"/>
      <c r="MM82" s="129"/>
      <c r="MN82" s="129"/>
      <c r="MO82" s="129"/>
      <c r="MP82" s="129"/>
      <c r="MQ82" s="129"/>
      <c r="MR82" s="129"/>
      <c r="MS82" s="129"/>
      <c r="MT82" s="129"/>
      <c r="MU82" s="129"/>
      <c r="MV82" s="129"/>
      <c r="MW82" s="129"/>
      <c r="MX82" s="129"/>
      <c r="MY82" s="129"/>
      <c r="MZ82" s="129"/>
      <c r="NA82" s="129"/>
      <c r="NB82" s="129"/>
      <c r="NC82" s="129"/>
      <c r="ND82" s="129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9"/>
      <c r="IV83" s="129"/>
      <c r="IW83" s="129"/>
      <c r="IX83" s="129"/>
      <c r="IY83" s="129"/>
      <c r="IZ83" s="129"/>
      <c r="JA83" s="129"/>
      <c r="JB83" s="129"/>
      <c r="JC83" s="129"/>
      <c r="JD83" s="129"/>
      <c r="JE83" s="129"/>
      <c r="JF83" s="129"/>
      <c r="JG83" s="129"/>
      <c r="JH83" s="129"/>
      <c r="JI83" s="129"/>
      <c r="JJ83" s="129"/>
      <c r="JK83" s="129"/>
      <c r="JL83" s="129"/>
      <c r="JM83" s="129"/>
      <c r="JN83" s="129"/>
      <c r="JO83" s="129"/>
      <c r="JP83" s="129"/>
      <c r="JQ83" s="129"/>
      <c r="JR83" s="129"/>
      <c r="JS83" s="129"/>
      <c r="JT83" s="129"/>
      <c r="JU83" s="129"/>
      <c r="JV83" s="129"/>
      <c r="JW83" s="129"/>
      <c r="JX83" s="129"/>
      <c r="JY83" s="129"/>
      <c r="JZ83" s="129"/>
      <c r="KA83" s="129"/>
      <c r="KB83" s="129"/>
      <c r="KC83" s="129"/>
      <c r="KD83" s="129"/>
      <c r="KE83" s="129"/>
      <c r="KF83" s="129"/>
      <c r="KG83" s="129"/>
      <c r="KH83" s="129"/>
      <c r="KI83" s="129"/>
      <c r="KJ83" s="129"/>
      <c r="KK83" s="129"/>
      <c r="KL83" s="129"/>
      <c r="KM83" s="129"/>
      <c r="KN83" s="129"/>
      <c r="KO83" s="129"/>
      <c r="KP83" s="129"/>
      <c r="KQ83" s="129"/>
      <c r="KR83" s="129"/>
      <c r="KS83" s="129"/>
      <c r="KT83" s="129"/>
      <c r="KU83" s="129"/>
      <c r="KV83" s="129"/>
      <c r="KW83" s="129"/>
      <c r="KX83" s="129"/>
      <c r="KY83" s="129"/>
      <c r="KZ83" s="129"/>
      <c r="LA83" s="129"/>
      <c r="LB83" s="129"/>
      <c r="LC83" s="129"/>
      <c r="LD83" s="129"/>
      <c r="LE83" s="129"/>
      <c r="LF83" s="129"/>
      <c r="LG83" s="129"/>
      <c r="LH83" s="129"/>
      <c r="LI83" s="129"/>
      <c r="LJ83" s="129"/>
      <c r="LK83" s="129"/>
      <c r="LL83" s="129"/>
      <c r="LM83" s="129"/>
      <c r="LN83" s="129"/>
      <c r="LO83" s="129"/>
      <c r="LP83" s="129"/>
      <c r="LQ83" s="129"/>
      <c r="LR83" s="129"/>
      <c r="LS83" s="129"/>
      <c r="LT83" s="129"/>
      <c r="LU83" s="129"/>
      <c r="LV83" s="129"/>
      <c r="LW83" s="129"/>
      <c r="LX83" s="129"/>
      <c r="LY83" s="129"/>
      <c r="LZ83" s="129"/>
      <c r="MA83" s="129"/>
      <c r="MB83" s="129"/>
      <c r="MC83" s="129"/>
      <c r="MD83" s="129"/>
      <c r="ME83" s="129"/>
      <c r="MF83" s="129"/>
      <c r="MG83" s="129"/>
      <c r="MH83" s="129"/>
      <c r="MI83" s="129"/>
      <c r="MJ83" s="129"/>
      <c r="MK83" s="129"/>
      <c r="ML83" s="129"/>
      <c r="MM83" s="129"/>
      <c r="MN83" s="129"/>
      <c r="MO83" s="129"/>
      <c r="MP83" s="129"/>
      <c r="MQ83" s="129"/>
      <c r="MR83" s="129"/>
      <c r="MS83" s="129"/>
      <c r="MT83" s="129"/>
      <c r="MU83" s="129"/>
      <c r="MV83" s="129"/>
      <c r="MW83" s="129"/>
      <c r="MX83" s="129"/>
      <c r="MY83" s="129"/>
      <c r="MZ83" s="129"/>
      <c r="NA83" s="129"/>
      <c r="NB83" s="129"/>
      <c r="NC83" s="129"/>
      <c r="ND83" s="129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357500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山口県地方独立行政法人山口県立病院機構　県立総合医療センター</v>
      </c>
      <c r="I6" s="140"/>
      <c r="J6" s="141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/>
      <c r="P6" s="63" t="str">
        <f>P8</f>
        <v>直営</v>
      </c>
      <c r="Q6" s="64">
        <f t="shared" ref="Q6:AG6" si="3">Q8</f>
        <v>30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へ 災 地</v>
      </c>
      <c r="U6" s="64" t="str">
        <f>U8</f>
        <v>-</v>
      </c>
      <c r="V6" s="64">
        <f>V8</f>
        <v>36764</v>
      </c>
      <c r="W6" s="63" t="str">
        <f>W8</f>
        <v>非該当</v>
      </c>
      <c r="X6" s="63" t="str">
        <f t="shared" si="3"/>
        <v>７：１</v>
      </c>
      <c r="Y6" s="64">
        <f t="shared" si="3"/>
        <v>490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14</v>
      </c>
      <c r="AD6" s="64">
        <f t="shared" si="3"/>
        <v>504</v>
      </c>
      <c r="AE6" s="64">
        <f t="shared" si="3"/>
        <v>490</v>
      </c>
      <c r="AF6" s="64" t="str">
        <f t="shared" si="3"/>
        <v>-</v>
      </c>
      <c r="AG6" s="64">
        <f t="shared" si="3"/>
        <v>490</v>
      </c>
      <c r="AH6" s="65">
        <f>IF(AH8="-",NA(),AH8)</f>
        <v>105.5</v>
      </c>
      <c r="AI6" s="65">
        <f t="shared" ref="AI6:AQ6" si="4">IF(AI8="-",NA(),AI8)</f>
        <v>101.8</v>
      </c>
      <c r="AJ6" s="65">
        <f t="shared" si="4"/>
        <v>100.6</v>
      </c>
      <c r="AK6" s="65">
        <f t="shared" si="4"/>
        <v>98.2</v>
      </c>
      <c r="AL6" s="65">
        <f t="shared" si="4"/>
        <v>101.5</v>
      </c>
      <c r="AM6" s="65">
        <f t="shared" si="4"/>
        <v>103</v>
      </c>
      <c r="AN6" s="65">
        <f t="shared" si="4"/>
        <v>101.7</v>
      </c>
      <c r="AO6" s="65">
        <f t="shared" si="4"/>
        <v>101.1</v>
      </c>
      <c r="AP6" s="65">
        <f t="shared" si="4"/>
        <v>100.3</v>
      </c>
      <c r="AQ6" s="65">
        <f t="shared" si="4"/>
        <v>99.8</v>
      </c>
      <c r="AR6" s="65" t="str">
        <f>IF(AR8="-","【-】","【"&amp;SUBSTITUTE(TEXT(AR8,"#,##0.0"),"-","△")&amp;"】")</f>
        <v>【98.4】</v>
      </c>
      <c r="AS6" s="65">
        <f>IF(AS8="-",NA(),AS8)</f>
        <v>97.1</v>
      </c>
      <c r="AT6" s="65">
        <f t="shared" ref="AT6:BB6" si="5">IF(AT8="-",NA(),AT8)</f>
        <v>94.1</v>
      </c>
      <c r="AU6" s="65">
        <f t="shared" si="5"/>
        <v>92.9</v>
      </c>
      <c r="AV6" s="65">
        <f t="shared" si="5"/>
        <v>90.4</v>
      </c>
      <c r="AW6" s="65">
        <f t="shared" si="5"/>
        <v>94.7</v>
      </c>
      <c r="AX6" s="65">
        <f t="shared" si="5"/>
        <v>97.2</v>
      </c>
      <c r="AY6" s="65">
        <f t="shared" si="5"/>
        <v>96</v>
      </c>
      <c r="AZ6" s="65">
        <f t="shared" si="5"/>
        <v>94.6</v>
      </c>
      <c r="BA6" s="65">
        <f t="shared" si="5"/>
        <v>94.4</v>
      </c>
      <c r="BB6" s="65">
        <f t="shared" si="5"/>
        <v>93.6</v>
      </c>
      <c r="BC6" s="65" t="str">
        <f>IF(BC8="-","【-】","【"&amp;SUBSTITUTE(TEXT(BC8,"#,##0.0"),"-","△")&amp;"】")</f>
        <v>【89.5】</v>
      </c>
      <c r="BD6" s="65" t="str">
        <f>IF(BD8="-",NA(),BD8)</f>
        <v>該当数値なし</v>
      </c>
      <c r="BE6" s="65" t="str">
        <f t="shared" ref="BE6:BM6" si="6">IF(BE8="-",NA(),BE8)</f>
        <v>該当数値なし</v>
      </c>
      <c r="BF6" s="65" t="str">
        <f t="shared" si="6"/>
        <v>該当数値なし</v>
      </c>
      <c r="BG6" s="65">
        <f t="shared" si="6"/>
        <v>2</v>
      </c>
      <c r="BH6" s="65" t="str">
        <f t="shared" si="6"/>
        <v>該当数値なし</v>
      </c>
      <c r="BI6" s="65">
        <f t="shared" si="6"/>
        <v>45.6</v>
      </c>
      <c r="BJ6" s="65">
        <f t="shared" si="6"/>
        <v>41.7</v>
      </c>
      <c r="BK6" s="65">
        <f t="shared" si="6"/>
        <v>37.700000000000003</v>
      </c>
      <c r="BL6" s="65">
        <f t="shared" si="6"/>
        <v>36.799999999999997</v>
      </c>
      <c r="BM6" s="65">
        <f t="shared" si="6"/>
        <v>33.9</v>
      </c>
      <c r="BN6" s="65" t="str">
        <f>IF(BN8="-","【-】","【"&amp;SUBSTITUTE(TEXT(BN8,"#,##0.0"),"-","△")&amp;"】")</f>
        <v>【63.6】</v>
      </c>
      <c r="BO6" s="65">
        <f>IF(BO8="-",NA(),BO8)</f>
        <v>84.5</v>
      </c>
      <c r="BP6" s="65">
        <f t="shared" ref="BP6:BX6" si="7">IF(BP8="-",NA(),BP8)</f>
        <v>82.8</v>
      </c>
      <c r="BQ6" s="65">
        <f t="shared" si="7"/>
        <v>82.8</v>
      </c>
      <c r="BR6" s="65">
        <f t="shared" si="7"/>
        <v>84.2</v>
      </c>
      <c r="BS6" s="65">
        <f t="shared" si="7"/>
        <v>82.5</v>
      </c>
      <c r="BT6" s="65">
        <f t="shared" si="7"/>
        <v>81.2</v>
      </c>
      <c r="BU6" s="65">
        <f t="shared" si="7"/>
        <v>80.3</v>
      </c>
      <c r="BV6" s="65">
        <f t="shared" si="7"/>
        <v>80.7</v>
      </c>
      <c r="BW6" s="65">
        <f t="shared" si="7"/>
        <v>80.7</v>
      </c>
      <c r="BX6" s="65">
        <f t="shared" si="7"/>
        <v>79.5</v>
      </c>
      <c r="BY6" s="65" t="str">
        <f>IF(BY8="-","【-】","【"&amp;SUBSTITUTE(TEXT(BY8,"#,##0.0"),"-","△")&amp;"】")</f>
        <v>【74.2】</v>
      </c>
      <c r="BZ6" s="66">
        <f>IF(BZ8="-",NA(),BZ8)</f>
        <v>57373</v>
      </c>
      <c r="CA6" s="66">
        <f t="shared" ref="CA6:CI6" si="8">IF(CA8="-",NA(),CA8)</f>
        <v>61707</v>
      </c>
      <c r="CB6" s="66">
        <f t="shared" si="8"/>
        <v>63077</v>
      </c>
      <c r="CC6" s="66">
        <f t="shared" si="8"/>
        <v>64547</v>
      </c>
      <c r="CD6" s="66">
        <f t="shared" si="8"/>
        <v>66891</v>
      </c>
      <c r="CE6" s="66">
        <f t="shared" si="8"/>
        <v>56653</v>
      </c>
      <c r="CF6" s="66">
        <f t="shared" si="8"/>
        <v>59159</v>
      </c>
      <c r="CG6" s="66">
        <f t="shared" si="8"/>
        <v>60787</v>
      </c>
      <c r="CH6" s="66">
        <f t="shared" si="8"/>
        <v>62913</v>
      </c>
      <c r="CI6" s="66">
        <f t="shared" si="8"/>
        <v>64765</v>
      </c>
      <c r="CJ6" s="65" t="str">
        <f>IF(CJ8="-","【-】","【"&amp;SUBSTITUTE(TEXT(CJ8,"#,##0"),"-","△")&amp;"】")</f>
        <v>【49,667】</v>
      </c>
      <c r="CK6" s="66">
        <f>IF(CK8="-",NA(),CK8)</f>
        <v>11902</v>
      </c>
      <c r="CL6" s="66">
        <f t="shared" ref="CL6:CT6" si="9">IF(CL8="-",NA(),CL8)</f>
        <v>11990</v>
      </c>
      <c r="CM6" s="66">
        <f t="shared" si="9"/>
        <v>12891</v>
      </c>
      <c r="CN6" s="66">
        <f t="shared" si="9"/>
        <v>14076</v>
      </c>
      <c r="CO6" s="66">
        <f t="shared" si="9"/>
        <v>15331</v>
      </c>
      <c r="CP6" s="66">
        <f t="shared" si="9"/>
        <v>14082</v>
      </c>
      <c r="CQ6" s="66">
        <f t="shared" si="9"/>
        <v>14865</v>
      </c>
      <c r="CR6" s="66">
        <f t="shared" si="9"/>
        <v>15610</v>
      </c>
      <c r="CS6" s="66">
        <f t="shared" si="9"/>
        <v>16993</v>
      </c>
      <c r="CT6" s="66">
        <f t="shared" si="9"/>
        <v>17680</v>
      </c>
      <c r="CU6" s="65" t="str">
        <f>IF(CU8="-","【-】","【"&amp;SUBSTITUTE(TEXT(CU8,"#,##0"),"-","△")&amp;"】")</f>
        <v>【13,758】</v>
      </c>
      <c r="CV6" s="65">
        <f>IF(CV8="-",NA(),CV8)</f>
        <v>46.2</v>
      </c>
      <c r="CW6" s="65">
        <f t="shared" ref="CW6:DE6" si="10">IF(CW8="-",NA(),CW8)</f>
        <v>48.3</v>
      </c>
      <c r="CX6" s="65">
        <f t="shared" si="10"/>
        <v>49.4</v>
      </c>
      <c r="CY6" s="65">
        <f t="shared" si="10"/>
        <v>52.1</v>
      </c>
      <c r="CZ6" s="65">
        <f t="shared" si="10"/>
        <v>48.9</v>
      </c>
      <c r="DA6" s="65">
        <f t="shared" si="10"/>
        <v>48</v>
      </c>
      <c r="DB6" s="65">
        <f t="shared" si="10"/>
        <v>47.8</v>
      </c>
      <c r="DC6" s="65">
        <f t="shared" si="10"/>
        <v>48.7</v>
      </c>
      <c r="DD6" s="65">
        <f t="shared" si="10"/>
        <v>48.5</v>
      </c>
      <c r="DE6" s="65">
        <f t="shared" si="10"/>
        <v>49.2</v>
      </c>
      <c r="DF6" s="65" t="str">
        <f>IF(DF8="-","【-】","【"&amp;SUBSTITUTE(TEXT(DF8,"#,##0.0"),"-","△")&amp;"】")</f>
        <v>【55.2】</v>
      </c>
      <c r="DG6" s="65">
        <f>IF(DG8="-",NA(),DG8)</f>
        <v>25.3</v>
      </c>
      <c r="DH6" s="65">
        <f t="shared" ref="DH6:DP6" si="11">IF(DH8="-",NA(),DH8)</f>
        <v>26.4</v>
      </c>
      <c r="DI6" s="65">
        <f t="shared" si="11"/>
        <v>25.3</v>
      </c>
      <c r="DJ6" s="65">
        <f t="shared" si="11"/>
        <v>25.6</v>
      </c>
      <c r="DK6" s="65">
        <f t="shared" si="11"/>
        <v>25.9</v>
      </c>
      <c r="DL6" s="65">
        <f t="shared" si="11"/>
        <v>25.6</v>
      </c>
      <c r="DM6" s="65">
        <f t="shared" si="11"/>
        <v>26.2</v>
      </c>
      <c r="DN6" s="65">
        <f t="shared" si="11"/>
        <v>26.3</v>
      </c>
      <c r="DO6" s="65">
        <f t="shared" si="11"/>
        <v>27.5</v>
      </c>
      <c r="DP6" s="65">
        <f t="shared" si="11"/>
        <v>27.4</v>
      </c>
      <c r="DQ6" s="65" t="str">
        <f>IF(DQ8="-","【-】","【"&amp;SUBSTITUTE(TEXT(DQ8,"#,##0.0"),"-","△")&amp;"】")</f>
        <v>【24.1】</v>
      </c>
      <c r="DR6" s="65">
        <f>IF(DR8="-",NA(),DR8)</f>
        <v>19.3</v>
      </c>
      <c r="DS6" s="65">
        <f t="shared" ref="DS6:EA6" si="12">IF(DS8="-",NA(),DS8)</f>
        <v>27.6</v>
      </c>
      <c r="DT6" s="65">
        <f t="shared" si="12"/>
        <v>31.1</v>
      </c>
      <c r="DU6" s="65">
        <f t="shared" si="12"/>
        <v>37</v>
      </c>
      <c r="DV6" s="65">
        <f t="shared" si="12"/>
        <v>43.3</v>
      </c>
      <c r="DW6" s="65">
        <f t="shared" si="12"/>
        <v>46.4</v>
      </c>
      <c r="DX6" s="65">
        <f t="shared" si="12"/>
        <v>45.9</v>
      </c>
      <c r="DY6" s="65">
        <f t="shared" si="12"/>
        <v>50.7</v>
      </c>
      <c r="DZ6" s="65">
        <f t="shared" si="12"/>
        <v>51.3</v>
      </c>
      <c r="EA6" s="65">
        <f t="shared" si="12"/>
        <v>51.2</v>
      </c>
      <c r="EB6" s="65" t="str">
        <f>IF(EB8="-","【-】","【"&amp;SUBSTITUTE(TEXT(EB8,"#,##0.0"),"-","△")&amp;"】")</f>
        <v>【50.7】</v>
      </c>
      <c r="EC6" s="65">
        <f>IF(EC8="-",NA(),EC8)</f>
        <v>31.1</v>
      </c>
      <c r="ED6" s="65">
        <f t="shared" ref="ED6:EL6" si="13">IF(ED8="-",NA(),ED8)</f>
        <v>42.6</v>
      </c>
      <c r="EE6" s="65">
        <f t="shared" si="13"/>
        <v>47.1</v>
      </c>
      <c r="EF6" s="65">
        <f t="shared" si="13"/>
        <v>54.5</v>
      </c>
      <c r="EG6" s="65">
        <f t="shared" si="13"/>
        <v>59.9</v>
      </c>
      <c r="EH6" s="65">
        <f t="shared" si="13"/>
        <v>59.7</v>
      </c>
      <c r="EI6" s="65">
        <f t="shared" si="13"/>
        <v>56.6</v>
      </c>
      <c r="EJ6" s="65">
        <f t="shared" si="13"/>
        <v>62.6</v>
      </c>
      <c r="EK6" s="65">
        <f t="shared" si="13"/>
        <v>64.099999999999994</v>
      </c>
      <c r="EL6" s="65">
        <f t="shared" si="13"/>
        <v>64.3</v>
      </c>
      <c r="EM6" s="65" t="str">
        <f>IF(EM8="-","【-】","【"&amp;SUBSTITUTE(TEXT(EM8,"#,##0.0"),"-","△")&amp;"】")</f>
        <v>【65.7】</v>
      </c>
      <c r="EN6" s="66">
        <f>IF(EN8="-",NA(),EN8)</f>
        <v>18064607</v>
      </c>
      <c r="EO6" s="66">
        <f t="shared" ref="EO6:EW6" si="14">IF(EO8="-",NA(),EO8)</f>
        <v>19014353</v>
      </c>
      <c r="EP6" s="66">
        <f t="shared" si="14"/>
        <v>22129700</v>
      </c>
      <c r="EQ6" s="66">
        <f t="shared" si="14"/>
        <v>23547758</v>
      </c>
      <c r="ER6" s="66">
        <f t="shared" si="14"/>
        <v>24602002</v>
      </c>
      <c r="ES6" s="66">
        <f t="shared" si="14"/>
        <v>48095074</v>
      </c>
      <c r="ET6" s="66">
        <f t="shared" si="14"/>
        <v>50135188</v>
      </c>
      <c r="EU6" s="66">
        <f t="shared" si="14"/>
        <v>50543381</v>
      </c>
      <c r="EV6" s="66">
        <f t="shared" si="14"/>
        <v>51238617</v>
      </c>
      <c r="EW6" s="66">
        <f t="shared" si="14"/>
        <v>51669762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357500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/>
      <c r="P7" s="63" t="str">
        <f>P8</f>
        <v>直営</v>
      </c>
      <c r="Q7" s="64">
        <f t="shared" si="15"/>
        <v>30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感 へ 災 地</v>
      </c>
      <c r="U7" s="64" t="str">
        <f>U8</f>
        <v>-</v>
      </c>
      <c r="V7" s="64">
        <f>V8</f>
        <v>36764</v>
      </c>
      <c r="W7" s="63" t="str">
        <f>W8</f>
        <v>非該当</v>
      </c>
      <c r="X7" s="63" t="str">
        <f t="shared" si="15"/>
        <v>７：１</v>
      </c>
      <c r="Y7" s="64">
        <f t="shared" si="15"/>
        <v>490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14</v>
      </c>
      <c r="AD7" s="64">
        <f t="shared" si="15"/>
        <v>504</v>
      </c>
      <c r="AE7" s="64">
        <f t="shared" si="15"/>
        <v>490</v>
      </c>
      <c r="AF7" s="64" t="str">
        <f t="shared" si="15"/>
        <v>-</v>
      </c>
      <c r="AG7" s="64">
        <f t="shared" si="15"/>
        <v>490</v>
      </c>
      <c r="AH7" s="65">
        <f>AH8</f>
        <v>105.5</v>
      </c>
      <c r="AI7" s="65">
        <f t="shared" ref="AI7:AQ7" si="16">AI8</f>
        <v>101.8</v>
      </c>
      <c r="AJ7" s="65">
        <f t="shared" si="16"/>
        <v>100.6</v>
      </c>
      <c r="AK7" s="65">
        <f t="shared" si="16"/>
        <v>98.2</v>
      </c>
      <c r="AL7" s="65">
        <f t="shared" si="16"/>
        <v>101.5</v>
      </c>
      <c r="AM7" s="65">
        <f t="shared" si="16"/>
        <v>103</v>
      </c>
      <c r="AN7" s="65">
        <f t="shared" si="16"/>
        <v>101.7</v>
      </c>
      <c r="AO7" s="65">
        <f t="shared" si="16"/>
        <v>101.1</v>
      </c>
      <c r="AP7" s="65">
        <f t="shared" si="16"/>
        <v>100.3</v>
      </c>
      <c r="AQ7" s="65">
        <f t="shared" si="16"/>
        <v>99.8</v>
      </c>
      <c r="AR7" s="65"/>
      <c r="AS7" s="65">
        <f>AS8</f>
        <v>97.1</v>
      </c>
      <c r="AT7" s="65">
        <f t="shared" ref="AT7:BB7" si="17">AT8</f>
        <v>94.1</v>
      </c>
      <c r="AU7" s="65">
        <f t="shared" si="17"/>
        <v>92.9</v>
      </c>
      <c r="AV7" s="65">
        <f t="shared" si="17"/>
        <v>90.4</v>
      </c>
      <c r="AW7" s="65">
        <f t="shared" si="17"/>
        <v>94.7</v>
      </c>
      <c r="AX7" s="65">
        <f t="shared" si="17"/>
        <v>97.2</v>
      </c>
      <c r="AY7" s="65">
        <f t="shared" si="17"/>
        <v>96</v>
      </c>
      <c r="AZ7" s="65">
        <f t="shared" si="17"/>
        <v>94.6</v>
      </c>
      <c r="BA7" s="65">
        <f t="shared" si="17"/>
        <v>94.4</v>
      </c>
      <c r="BB7" s="65">
        <f t="shared" si="17"/>
        <v>93.6</v>
      </c>
      <c r="BC7" s="65"/>
      <c r="BD7" s="65" t="str">
        <f>BD8</f>
        <v>該当数値なし</v>
      </c>
      <c r="BE7" s="65" t="str">
        <f t="shared" ref="BE7:BM7" si="18">BE8</f>
        <v>該当数値なし</v>
      </c>
      <c r="BF7" s="65" t="str">
        <f t="shared" si="18"/>
        <v>該当数値なし</v>
      </c>
      <c r="BG7" s="65">
        <f t="shared" si="18"/>
        <v>2</v>
      </c>
      <c r="BH7" s="65" t="str">
        <f t="shared" si="18"/>
        <v>該当数値なし</v>
      </c>
      <c r="BI7" s="65">
        <f t="shared" si="18"/>
        <v>45.6</v>
      </c>
      <c r="BJ7" s="65">
        <f t="shared" si="18"/>
        <v>41.7</v>
      </c>
      <c r="BK7" s="65">
        <f t="shared" si="18"/>
        <v>37.700000000000003</v>
      </c>
      <c r="BL7" s="65">
        <f t="shared" si="18"/>
        <v>36.799999999999997</v>
      </c>
      <c r="BM7" s="65">
        <f t="shared" si="18"/>
        <v>33.9</v>
      </c>
      <c r="BN7" s="65"/>
      <c r="BO7" s="65">
        <f>BO8</f>
        <v>84.5</v>
      </c>
      <c r="BP7" s="65">
        <f t="shared" ref="BP7:BX7" si="19">BP8</f>
        <v>82.8</v>
      </c>
      <c r="BQ7" s="65">
        <f t="shared" si="19"/>
        <v>82.8</v>
      </c>
      <c r="BR7" s="65">
        <f t="shared" si="19"/>
        <v>84.2</v>
      </c>
      <c r="BS7" s="65">
        <f t="shared" si="19"/>
        <v>82.5</v>
      </c>
      <c r="BT7" s="65">
        <f t="shared" si="19"/>
        <v>81.2</v>
      </c>
      <c r="BU7" s="65">
        <f t="shared" si="19"/>
        <v>80.3</v>
      </c>
      <c r="BV7" s="65">
        <f t="shared" si="19"/>
        <v>80.7</v>
      </c>
      <c r="BW7" s="65">
        <f t="shared" si="19"/>
        <v>80.7</v>
      </c>
      <c r="BX7" s="65">
        <f t="shared" si="19"/>
        <v>79.5</v>
      </c>
      <c r="BY7" s="65"/>
      <c r="BZ7" s="66">
        <f>BZ8</f>
        <v>57373</v>
      </c>
      <c r="CA7" s="66">
        <f t="shared" ref="CA7:CI7" si="20">CA8</f>
        <v>61707</v>
      </c>
      <c r="CB7" s="66">
        <f t="shared" si="20"/>
        <v>63077</v>
      </c>
      <c r="CC7" s="66">
        <f t="shared" si="20"/>
        <v>64547</v>
      </c>
      <c r="CD7" s="66">
        <f t="shared" si="20"/>
        <v>66891</v>
      </c>
      <c r="CE7" s="66">
        <f t="shared" si="20"/>
        <v>56653</v>
      </c>
      <c r="CF7" s="66">
        <f t="shared" si="20"/>
        <v>59159</v>
      </c>
      <c r="CG7" s="66">
        <f t="shared" si="20"/>
        <v>60787</v>
      </c>
      <c r="CH7" s="66">
        <f t="shared" si="20"/>
        <v>62913</v>
      </c>
      <c r="CI7" s="66">
        <f t="shared" si="20"/>
        <v>64765</v>
      </c>
      <c r="CJ7" s="65"/>
      <c r="CK7" s="66">
        <f>CK8</f>
        <v>11902</v>
      </c>
      <c r="CL7" s="66">
        <f t="shared" ref="CL7:CT7" si="21">CL8</f>
        <v>11990</v>
      </c>
      <c r="CM7" s="66">
        <f t="shared" si="21"/>
        <v>12891</v>
      </c>
      <c r="CN7" s="66">
        <f t="shared" si="21"/>
        <v>14076</v>
      </c>
      <c r="CO7" s="66">
        <f t="shared" si="21"/>
        <v>15331</v>
      </c>
      <c r="CP7" s="66">
        <f t="shared" si="21"/>
        <v>14082</v>
      </c>
      <c r="CQ7" s="66">
        <f t="shared" si="21"/>
        <v>14865</v>
      </c>
      <c r="CR7" s="66">
        <f t="shared" si="21"/>
        <v>15610</v>
      </c>
      <c r="CS7" s="66">
        <f t="shared" si="21"/>
        <v>16993</v>
      </c>
      <c r="CT7" s="66">
        <f t="shared" si="21"/>
        <v>17680</v>
      </c>
      <c r="CU7" s="65"/>
      <c r="CV7" s="65">
        <f>CV8</f>
        <v>46.2</v>
      </c>
      <c r="CW7" s="65">
        <f t="shared" ref="CW7:DE7" si="22">CW8</f>
        <v>48.3</v>
      </c>
      <c r="CX7" s="65">
        <f t="shared" si="22"/>
        <v>49.4</v>
      </c>
      <c r="CY7" s="65">
        <f t="shared" si="22"/>
        <v>52.1</v>
      </c>
      <c r="CZ7" s="65">
        <f t="shared" si="22"/>
        <v>48.9</v>
      </c>
      <c r="DA7" s="65">
        <f t="shared" si="22"/>
        <v>48</v>
      </c>
      <c r="DB7" s="65">
        <f t="shared" si="22"/>
        <v>47.8</v>
      </c>
      <c r="DC7" s="65">
        <f t="shared" si="22"/>
        <v>48.7</v>
      </c>
      <c r="DD7" s="65">
        <f t="shared" si="22"/>
        <v>48.5</v>
      </c>
      <c r="DE7" s="65">
        <f t="shared" si="22"/>
        <v>49.2</v>
      </c>
      <c r="DF7" s="65"/>
      <c r="DG7" s="65">
        <f>DG8</f>
        <v>25.3</v>
      </c>
      <c r="DH7" s="65">
        <f t="shared" ref="DH7:DP7" si="23">DH8</f>
        <v>26.4</v>
      </c>
      <c r="DI7" s="65">
        <f t="shared" si="23"/>
        <v>25.3</v>
      </c>
      <c r="DJ7" s="65">
        <f t="shared" si="23"/>
        <v>25.6</v>
      </c>
      <c r="DK7" s="65">
        <f t="shared" si="23"/>
        <v>25.9</v>
      </c>
      <c r="DL7" s="65">
        <f t="shared" si="23"/>
        <v>25.6</v>
      </c>
      <c r="DM7" s="65">
        <f t="shared" si="23"/>
        <v>26.2</v>
      </c>
      <c r="DN7" s="65">
        <f t="shared" si="23"/>
        <v>26.3</v>
      </c>
      <c r="DO7" s="65">
        <f t="shared" si="23"/>
        <v>27.5</v>
      </c>
      <c r="DP7" s="65">
        <f t="shared" si="23"/>
        <v>27.4</v>
      </c>
      <c r="DQ7" s="65"/>
      <c r="DR7" s="65">
        <f>DR8</f>
        <v>19.3</v>
      </c>
      <c r="DS7" s="65">
        <f t="shared" ref="DS7:EA7" si="24">DS8</f>
        <v>27.6</v>
      </c>
      <c r="DT7" s="65">
        <f t="shared" si="24"/>
        <v>31.1</v>
      </c>
      <c r="DU7" s="65">
        <f t="shared" si="24"/>
        <v>37</v>
      </c>
      <c r="DV7" s="65">
        <f t="shared" si="24"/>
        <v>43.3</v>
      </c>
      <c r="DW7" s="65">
        <f t="shared" si="24"/>
        <v>46.4</v>
      </c>
      <c r="DX7" s="65">
        <f t="shared" si="24"/>
        <v>45.9</v>
      </c>
      <c r="DY7" s="65">
        <f t="shared" si="24"/>
        <v>50.7</v>
      </c>
      <c r="DZ7" s="65">
        <f t="shared" si="24"/>
        <v>51.3</v>
      </c>
      <c r="EA7" s="65">
        <f t="shared" si="24"/>
        <v>51.2</v>
      </c>
      <c r="EB7" s="65"/>
      <c r="EC7" s="65">
        <f>EC8</f>
        <v>31.1</v>
      </c>
      <c r="ED7" s="65">
        <f t="shared" ref="ED7:EL7" si="25">ED8</f>
        <v>42.6</v>
      </c>
      <c r="EE7" s="65">
        <f t="shared" si="25"/>
        <v>47.1</v>
      </c>
      <c r="EF7" s="65">
        <f t="shared" si="25"/>
        <v>54.5</v>
      </c>
      <c r="EG7" s="65">
        <f t="shared" si="25"/>
        <v>59.9</v>
      </c>
      <c r="EH7" s="65">
        <f t="shared" si="25"/>
        <v>59.7</v>
      </c>
      <c r="EI7" s="65">
        <f t="shared" si="25"/>
        <v>56.6</v>
      </c>
      <c r="EJ7" s="65">
        <f t="shared" si="25"/>
        <v>62.6</v>
      </c>
      <c r="EK7" s="65">
        <f t="shared" si="25"/>
        <v>64.099999999999994</v>
      </c>
      <c r="EL7" s="65">
        <f t="shared" si="25"/>
        <v>64.3</v>
      </c>
      <c r="EM7" s="65"/>
      <c r="EN7" s="66">
        <f>EN8</f>
        <v>18064607</v>
      </c>
      <c r="EO7" s="66">
        <f t="shared" ref="EO7:EW7" si="26">EO8</f>
        <v>19014353</v>
      </c>
      <c r="EP7" s="66">
        <f t="shared" si="26"/>
        <v>22129700</v>
      </c>
      <c r="EQ7" s="66">
        <f t="shared" si="26"/>
        <v>23547758</v>
      </c>
      <c r="ER7" s="66">
        <f t="shared" si="26"/>
        <v>24602002</v>
      </c>
      <c r="ES7" s="66">
        <f t="shared" si="26"/>
        <v>48095074</v>
      </c>
      <c r="ET7" s="66">
        <f t="shared" si="26"/>
        <v>50135188</v>
      </c>
      <c r="EU7" s="66">
        <f t="shared" si="26"/>
        <v>50543381</v>
      </c>
      <c r="EV7" s="66">
        <f t="shared" si="26"/>
        <v>51238617</v>
      </c>
      <c r="EW7" s="66">
        <f t="shared" si="26"/>
        <v>51669762</v>
      </c>
      <c r="EX7" s="66"/>
    </row>
    <row r="8" spans="1:154" s="67" customFormat="1">
      <c r="A8" s="48"/>
      <c r="B8" s="68">
        <v>2016</v>
      </c>
      <c r="C8" s="68">
        <v>357500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30</v>
      </c>
      <c r="R8" s="68" t="s">
        <v>131</v>
      </c>
      <c r="S8" s="68" t="s">
        <v>132</v>
      </c>
      <c r="T8" s="68" t="s">
        <v>133</v>
      </c>
      <c r="U8" s="69" t="s">
        <v>134</v>
      </c>
      <c r="V8" s="69">
        <v>36764</v>
      </c>
      <c r="W8" s="68" t="s">
        <v>135</v>
      </c>
      <c r="X8" s="70" t="s">
        <v>136</v>
      </c>
      <c r="Y8" s="69">
        <v>490</v>
      </c>
      <c r="Z8" s="69" t="s">
        <v>134</v>
      </c>
      <c r="AA8" s="69" t="s">
        <v>134</v>
      </c>
      <c r="AB8" s="69" t="s">
        <v>134</v>
      </c>
      <c r="AC8" s="69">
        <v>14</v>
      </c>
      <c r="AD8" s="69">
        <v>504</v>
      </c>
      <c r="AE8" s="69">
        <v>490</v>
      </c>
      <c r="AF8" s="69" t="s">
        <v>134</v>
      </c>
      <c r="AG8" s="69">
        <v>490</v>
      </c>
      <c r="AH8" s="71">
        <v>105.5</v>
      </c>
      <c r="AI8" s="71">
        <v>101.8</v>
      </c>
      <c r="AJ8" s="71">
        <v>100.6</v>
      </c>
      <c r="AK8" s="71">
        <v>98.2</v>
      </c>
      <c r="AL8" s="71">
        <v>101.5</v>
      </c>
      <c r="AM8" s="71">
        <v>103</v>
      </c>
      <c r="AN8" s="71">
        <v>101.7</v>
      </c>
      <c r="AO8" s="71">
        <v>101.1</v>
      </c>
      <c r="AP8" s="71">
        <v>100.3</v>
      </c>
      <c r="AQ8" s="71">
        <v>99.8</v>
      </c>
      <c r="AR8" s="71">
        <v>98.4</v>
      </c>
      <c r="AS8" s="71">
        <v>97.1</v>
      </c>
      <c r="AT8" s="71">
        <v>94.1</v>
      </c>
      <c r="AU8" s="71">
        <v>92.9</v>
      </c>
      <c r="AV8" s="71">
        <v>90.4</v>
      </c>
      <c r="AW8" s="71">
        <v>94.7</v>
      </c>
      <c r="AX8" s="71">
        <v>97.2</v>
      </c>
      <c r="AY8" s="71">
        <v>96</v>
      </c>
      <c r="AZ8" s="71">
        <v>94.6</v>
      </c>
      <c r="BA8" s="71">
        <v>94.4</v>
      </c>
      <c r="BB8" s="71">
        <v>93.6</v>
      </c>
      <c r="BC8" s="71">
        <v>89.5</v>
      </c>
      <c r="BD8" s="72" t="s">
        <v>137</v>
      </c>
      <c r="BE8" s="72" t="s">
        <v>137</v>
      </c>
      <c r="BF8" s="72" t="s">
        <v>137</v>
      </c>
      <c r="BG8" s="72">
        <v>2</v>
      </c>
      <c r="BH8" s="72" t="s">
        <v>137</v>
      </c>
      <c r="BI8" s="72">
        <v>45.6</v>
      </c>
      <c r="BJ8" s="72">
        <v>41.7</v>
      </c>
      <c r="BK8" s="72">
        <v>37.700000000000003</v>
      </c>
      <c r="BL8" s="72">
        <v>36.799999999999997</v>
      </c>
      <c r="BM8" s="72">
        <v>33.9</v>
      </c>
      <c r="BN8" s="72">
        <v>63.6</v>
      </c>
      <c r="BO8" s="71">
        <v>84.5</v>
      </c>
      <c r="BP8" s="71">
        <v>82.8</v>
      </c>
      <c r="BQ8" s="71">
        <v>82.8</v>
      </c>
      <c r="BR8" s="71">
        <v>84.2</v>
      </c>
      <c r="BS8" s="71">
        <v>82.5</v>
      </c>
      <c r="BT8" s="71">
        <v>81.2</v>
      </c>
      <c r="BU8" s="71">
        <v>80.3</v>
      </c>
      <c r="BV8" s="71">
        <v>80.7</v>
      </c>
      <c r="BW8" s="71">
        <v>80.7</v>
      </c>
      <c r="BX8" s="71">
        <v>79.5</v>
      </c>
      <c r="BY8" s="71">
        <v>74.2</v>
      </c>
      <c r="BZ8" s="72">
        <v>57373</v>
      </c>
      <c r="CA8" s="72">
        <v>61707</v>
      </c>
      <c r="CB8" s="72">
        <v>63077</v>
      </c>
      <c r="CC8" s="72">
        <v>64547</v>
      </c>
      <c r="CD8" s="72">
        <v>66891</v>
      </c>
      <c r="CE8" s="72">
        <v>56653</v>
      </c>
      <c r="CF8" s="72">
        <v>59159</v>
      </c>
      <c r="CG8" s="72">
        <v>60787</v>
      </c>
      <c r="CH8" s="72">
        <v>62913</v>
      </c>
      <c r="CI8" s="72">
        <v>64765</v>
      </c>
      <c r="CJ8" s="71">
        <v>49667</v>
      </c>
      <c r="CK8" s="72">
        <v>11902</v>
      </c>
      <c r="CL8" s="72">
        <v>11990</v>
      </c>
      <c r="CM8" s="72">
        <v>12891</v>
      </c>
      <c r="CN8" s="72">
        <v>14076</v>
      </c>
      <c r="CO8" s="72">
        <v>15331</v>
      </c>
      <c r="CP8" s="72">
        <v>14082</v>
      </c>
      <c r="CQ8" s="72">
        <v>14865</v>
      </c>
      <c r="CR8" s="72">
        <v>15610</v>
      </c>
      <c r="CS8" s="72">
        <v>16993</v>
      </c>
      <c r="CT8" s="72">
        <v>17680</v>
      </c>
      <c r="CU8" s="71">
        <v>13758</v>
      </c>
      <c r="CV8" s="72">
        <v>46.2</v>
      </c>
      <c r="CW8" s="72">
        <v>48.3</v>
      </c>
      <c r="CX8" s="72">
        <v>49.4</v>
      </c>
      <c r="CY8" s="72">
        <v>52.1</v>
      </c>
      <c r="CZ8" s="72">
        <v>48.9</v>
      </c>
      <c r="DA8" s="72">
        <v>48</v>
      </c>
      <c r="DB8" s="72">
        <v>47.8</v>
      </c>
      <c r="DC8" s="72">
        <v>48.7</v>
      </c>
      <c r="DD8" s="72">
        <v>48.5</v>
      </c>
      <c r="DE8" s="72">
        <v>49.2</v>
      </c>
      <c r="DF8" s="72">
        <v>55.2</v>
      </c>
      <c r="DG8" s="72">
        <v>25.3</v>
      </c>
      <c r="DH8" s="72">
        <v>26.4</v>
      </c>
      <c r="DI8" s="72">
        <v>25.3</v>
      </c>
      <c r="DJ8" s="72">
        <v>25.6</v>
      </c>
      <c r="DK8" s="72">
        <v>25.9</v>
      </c>
      <c r="DL8" s="72">
        <v>25.6</v>
      </c>
      <c r="DM8" s="72">
        <v>26.2</v>
      </c>
      <c r="DN8" s="72">
        <v>26.3</v>
      </c>
      <c r="DO8" s="72">
        <v>27.5</v>
      </c>
      <c r="DP8" s="72">
        <v>27.4</v>
      </c>
      <c r="DQ8" s="72">
        <v>24.1</v>
      </c>
      <c r="DR8" s="71">
        <v>19.3</v>
      </c>
      <c r="DS8" s="71">
        <v>27.6</v>
      </c>
      <c r="DT8" s="71">
        <v>31.1</v>
      </c>
      <c r="DU8" s="71">
        <v>37</v>
      </c>
      <c r="DV8" s="71">
        <v>43.3</v>
      </c>
      <c r="DW8" s="71">
        <v>46.4</v>
      </c>
      <c r="DX8" s="71">
        <v>45.9</v>
      </c>
      <c r="DY8" s="71">
        <v>50.7</v>
      </c>
      <c r="DZ8" s="71">
        <v>51.3</v>
      </c>
      <c r="EA8" s="71">
        <v>51.2</v>
      </c>
      <c r="EB8" s="71">
        <v>50.7</v>
      </c>
      <c r="EC8" s="71">
        <v>31.1</v>
      </c>
      <c r="ED8" s="71">
        <v>42.6</v>
      </c>
      <c r="EE8" s="71">
        <v>47.1</v>
      </c>
      <c r="EF8" s="71">
        <v>54.5</v>
      </c>
      <c r="EG8" s="71">
        <v>59.9</v>
      </c>
      <c r="EH8" s="71">
        <v>59.7</v>
      </c>
      <c r="EI8" s="71">
        <v>56.6</v>
      </c>
      <c r="EJ8" s="71">
        <v>62.6</v>
      </c>
      <c r="EK8" s="71">
        <v>64.099999999999994</v>
      </c>
      <c r="EL8" s="71">
        <v>64.3</v>
      </c>
      <c r="EM8" s="71">
        <v>65.7</v>
      </c>
      <c r="EN8" s="72">
        <v>18064607</v>
      </c>
      <c r="EO8" s="72">
        <v>19014353</v>
      </c>
      <c r="EP8" s="72">
        <v>22129700</v>
      </c>
      <c r="EQ8" s="72">
        <v>23547758</v>
      </c>
      <c r="ER8" s="72">
        <v>24602002</v>
      </c>
      <c r="ES8" s="72">
        <v>48095074</v>
      </c>
      <c r="ET8" s="72">
        <v>50135188</v>
      </c>
      <c r="EU8" s="72">
        <v>50543381</v>
      </c>
      <c r="EV8" s="72">
        <v>51238617</v>
      </c>
      <c r="EW8" s="72">
        <v>51669762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138</v>
      </c>
      <c r="C10" s="77" t="s">
        <v>139</v>
      </c>
      <c r="D10" s="77" t="s">
        <v>140</v>
      </c>
      <c r="E10" s="77" t="s">
        <v>141</v>
      </c>
      <c r="F10" s="77" t="s">
        <v>142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143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瀧本　尚也</cp:lastModifiedBy>
  <cp:lastPrinted>2018-10-04T04:37:28Z</cp:lastPrinted>
  <dcterms:created xsi:type="dcterms:W3CDTF">2018-06-14T04:25:43Z</dcterms:created>
  <dcterms:modified xsi:type="dcterms:W3CDTF">2018-10-04T04:39:35Z</dcterms:modified>
</cp:coreProperties>
</file>