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EG10" i="4"/>
  <c r="AU10" i="4"/>
  <c r="LP8" i="4"/>
  <c r="ID8" i="4"/>
  <c r="EG8" i="4"/>
  <c r="CN8" i="4"/>
  <c r="AU8" i="4"/>
  <c r="B8" i="4"/>
  <c r="B6" i="4"/>
  <c r="HM78" i="4" l="1"/>
  <c r="MN54" i="4"/>
  <c r="FL54" i="4"/>
  <c r="MN32" i="4"/>
  <c r="FL32" i="4"/>
  <c r="IZ54" i="4"/>
  <c r="BX54" i="4"/>
  <c r="BX32" i="4"/>
  <c r="MH78" i="4"/>
  <c r="CS78" i="4"/>
  <c r="IZ32" i="4"/>
  <c r="C11" i="5"/>
  <c r="E11" i="5"/>
  <c r="B11" i="5"/>
  <c r="D11" i="5"/>
  <c r="EO78" i="4" l="1"/>
  <c r="KF54" i="4"/>
  <c r="DD54" i="4"/>
  <c r="KF32" i="4"/>
  <c r="DD32" i="4"/>
  <c r="JJ78" i="4"/>
  <c r="U78" i="4"/>
  <c r="GR54" i="4"/>
  <c r="GR32" i="4"/>
  <c r="P32" i="4"/>
  <c r="P54" i="4"/>
  <c r="KC78" i="4"/>
  <c r="AN78" i="4"/>
  <c r="HG54" i="4"/>
  <c r="AE54" i="4"/>
  <c r="HG32" i="4"/>
  <c r="AE32" i="4"/>
  <c r="FH78" i="4"/>
  <c r="KU32" i="4"/>
  <c r="DS32" i="4"/>
  <c r="KU54" i="4"/>
  <c r="DS54" i="4"/>
  <c r="GA78" i="4"/>
  <c r="LJ54" i="4"/>
  <c r="EH54" i="4"/>
  <c r="LJ32" i="4"/>
  <c r="EH32" i="4"/>
  <c r="KV78" i="4"/>
  <c r="BG78" i="4"/>
  <c r="AT54" i="4"/>
  <c r="HV32" i="4"/>
  <c r="HV54" i="4"/>
  <c r="AT32" i="4"/>
  <c r="LO78" i="4"/>
  <c r="BZ78" i="4"/>
  <c r="IK54" i="4"/>
  <c r="BI54" i="4"/>
  <c r="IK32" i="4"/>
  <c r="BI32" i="4"/>
  <c r="LY54" i="4"/>
  <c r="EW54" i="4"/>
  <c r="LY32" i="4"/>
  <c r="GT78" i="4"/>
  <c r="EW32" i="4"/>
</calcChain>
</file>

<file path=xl/sharedStrings.xml><?xml version="1.0" encoding="utf-8"?>
<sst xmlns="http://schemas.openxmlformats.org/spreadsheetml/2006/main" count="377" uniqueCount="148">
  <si>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</si>
  <si>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</si>
  <si>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</si>
  <si>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</si>
  <si>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</si>
  <si>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</si>
  <si>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</si>
  <si>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</si>
  <si>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</si>
  <si>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</si>
  <si>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</si>
  <si>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</si>
  <si>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</si>
  <si>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</si>
  <si>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</si>
  <si>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</si>
  <si>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</si>
  <si>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</si>
  <si>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</si>
  <si>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</si>
  <si>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</si>
  <si>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</si>
  <si>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</si>
  <si>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</si>
  <si>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</si>
  <si>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</si>
  <si>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</si>
  <si>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</si>
  <si>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</si>
  <si>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</si>
  <si>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</si>
  <si>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</si>
  <si>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</si>
  <si>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</si>
  <si>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</si>
  <si>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</si>
  <si>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</si>
  <si>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</si>
  <si>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</si>
  <si>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</si>
  <si>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</si>
  <si>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</si>
  <si>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</si>
  <si>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</si>
  <si>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</si>
  <si>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</si>
  <si>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</si>
  <si>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</si>
  <si>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</si>
  <si>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</si>
  <si>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</si>
  <si>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</si>
  <si>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</si>
  <si>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</si>
  <si>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</si>
  <si>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</si>
  <si>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</si>
  <si>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</si>
  <si>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</si>
  <si>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</si>
  <si>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</si>
  <si>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</si>
  <si>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</si>
  <si>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</si>
  <si>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</si>
  <si>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</si>
  <si>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</si>
  <si>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</si>
  <si>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</si>
  <si>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</si>
  <si>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</si>
  <si>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</si>
  <si>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</si>
  <si>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</si>
  <si>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</si>
  <si>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</si>
  <si>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</si>
  <si>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</si>
  <si>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</si>
  <si>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</si>
  <si>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</si>
  <si>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</si>
  <si>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</si>
  <si>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</si>
  <si>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</si>
  <si>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</si>
  <si>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</si>
  <si>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</si>
  <si>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</si>
  <si>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</si>
  <si>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</si>
  <si>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</si>
  <si>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</si>
  <si>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</si>
  <si>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</si>
  <si>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</si>
  <si>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</si>
  <si>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</si>
  <si>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</si>
  <si>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</si>
  <si>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</si>
  <si>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</si>
  <si>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</si>
  <si>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</si>
  <si>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</si>
  <si>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</si>
  <si>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</si>
  <si>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</si>
  <si>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</si>
  <si>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</si>
  <si>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</si>
  <si>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</si>
  <si>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</si>
  <si>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</si>
  <si>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</si>
  <si>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</si>
  <si>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</si>
  <si>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</si>
  <si>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</si>
  <si>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</si>
  <si>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</si>
  <si>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</si>
  <si>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</si>
  <si>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</si>
  <si>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地方独立行政法人静岡市立静岡病院</t>
  </si>
  <si>
    <t>地方独立行政法人</t>
  </si>
  <si>
    <t>病院事業</t>
  </si>
  <si>
    <t>一般病院</t>
  </si>
  <si>
    <t>500床以上</t>
  </si>
  <si>
    <t>直営</t>
  </si>
  <si>
    <t>対象</t>
  </si>
  <si>
    <t>ド 透 I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</si>
  <si>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</si>
  <si>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</si>
  <si>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</si>
  <si>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</si>
  <si>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</si>
  <si>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</si>
  <si>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</si>
  <si>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</si>
  <si>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</si>
  <si>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</si>
  <si>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</si>
  <si>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等との連携や、紹介・逆紹介などを通じて、地域完結型医療の実現に寄与している。</t>
    <phoneticPr fontId="5"/>
  </si>
  <si>
    <t>　独法初年度の経常収支は黒字であったため、経常収支比率は101.4％となり累積欠損は発生しなかったが、医業収支比率においては、増員に伴う給与費の増加等の要因により98.1％となった。
　病床利用率は地域の医療機関等との連携や救急の積極的受入により89.8％となった。
　入院患者1人1日当り収益は、一般病棟入院基本料(7対1）看護配置等、診療報酬の増額となる施設基準の新規届出や算定率の向上を図った結果、前年度より増加したが、外来患者1人1日当り収益は院外処方の切替に伴い前年度より減少した。
　職員給与費対医業収益比率は、増員に伴い前年度より上昇した。
　材料費対医業収益比率は、院外処方による医薬品購入額の減少や外部コンサルタントによる価格交渉に伴い前年度より減少した。</t>
    <rPh sb="1" eb="3">
      <t>ドッポウ</t>
    </rPh>
    <rPh sb="3" eb="6">
      <t>ショネンド</t>
    </rPh>
    <rPh sb="7" eb="9">
      <t>ケイジョウ</t>
    </rPh>
    <rPh sb="9" eb="11">
      <t>シュウシ</t>
    </rPh>
    <rPh sb="12" eb="14">
      <t>クロジ</t>
    </rPh>
    <rPh sb="21" eb="23">
      <t>ケイジョウ</t>
    </rPh>
    <rPh sb="23" eb="25">
      <t>シュウシ</t>
    </rPh>
    <rPh sb="25" eb="27">
      <t>ヒリツ</t>
    </rPh>
    <rPh sb="37" eb="39">
      <t>ルイセキ</t>
    </rPh>
    <rPh sb="39" eb="41">
      <t>ケッソン</t>
    </rPh>
    <rPh sb="42" eb="44">
      <t>ハッセイ</t>
    </rPh>
    <rPh sb="51" eb="53">
      <t>イギョウ</t>
    </rPh>
    <rPh sb="53" eb="55">
      <t>シュウシ</t>
    </rPh>
    <rPh sb="55" eb="57">
      <t>ヒリツ</t>
    </rPh>
    <rPh sb="63" eb="65">
      <t>ゾウイン</t>
    </rPh>
    <rPh sb="66" eb="67">
      <t>トモナ</t>
    </rPh>
    <rPh sb="68" eb="70">
      <t>キュウヨ</t>
    </rPh>
    <rPh sb="70" eb="71">
      <t>ヒ</t>
    </rPh>
    <rPh sb="72" eb="74">
      <t>ゾウカ</t>
    </rPh>
    <rPh sb="74" eb="75">
      <t>トウ</t>
    </rPh>
    <rPh sb="76" eb="78">
      <t>ヨウイン</t>
    </rPh>
    <rPh sb="93" eb="95">
      <t>ビョウショウ</t>
    </rPh>
    <rPh sb="95" eb="98">
      <t>リヨウリツ</t>
    </rPh>
    <rPh sb="99" eb="101">
      <t>チイキ</t>
    </rPh>
    <rPh sb="102" eb="104">
      <t>イリョウ</t>
    </rPh>
    <rPh sb="104" eb="106">
      <t>キカン</t>
    </rPh>
    <rPh sb="106" eb="107">
      <t>トウ</t>
    </rPh>
    <rPh sb="109" eb="111">
      <t>レンケイ</t>
    </rPh>
    <rPh sb="112" eb="114">
      <t>キュウキュウ</t>
    </rPh>
    <rPh sb="115" eb="118">
      <t>セッキョクテキ</t>
    </rPh>
    <rPh sb="118" eb="120">
      <t>ウケイレ</t>
    </rPh>
    <rPh sb="135" eb="137">
      <t>ニュウイン</t>
    </rPh>
    <rPh sb="137" eb="139">
      <t>カンジャ</t>
    </rPh>
    <rPh sb="142" eb="143">
      <t>ニチ</t>
    </rPh>
    <rPh sb="143" eb="144">
      <t>アタ</t>
    </rPh>
    <rPh sb="145" eb="147">
      <t>シュウエキ</t>
    </rPh>
    <rPh sb="149" eb="150">
      <t>イチ</t>
    </rPh>
    <rPh sb="151" eb="153">
      <t>ビョウトウ</t>
    </rPh>
    <rPh sb="153" eb="155">
      <t>ニュウイン</t>
    </rPh>
    <rPh sb="155" eb="158">
      <t>キホンリョウ</t>
    </rPh>
    <rPh sb="160" eb="161">
      <t>タイ</t>
    </rPh>
    <rPh sb="163" eb="165">
      <t>カンゴ</t>
    </rPh>
    <rPh sb="165" eb="167">
      <t>ハイチ</t>
    </rPh>
    <rPh sb="167" eb="168">
      <t>トウ</t>
    </rPh>
    <rPh sb="169" eb="171">
      <t>シンリョウ</t>
    </rPh>
    <rPh sb="171" eb="173">
      <t>ホウシュウ</t>
    </rPh>
    <rPh sb="174" eb="176">
      <t>ゾウガク</t>
    </rPh>
    <rPh sb="179" eb="181">
      <t>シセツ</t>
    </rPh>
    <rPh sb="181" eb="183">
      <t>キジュン</t>
    </rPh>
    <rPh sb="184" eb="186">
      <t>シンキ</t>
    </rPh>
    <rPh sb="207" eb="209">
      <t>ゾウカ</t>
    </rPh>
    <rPh sb="213" eb="215">
      <t>ガイライ</t>
    </rPh>
    <rPh sb="215" eb="217">
      <t>カンジャ</t>
    </rPh>
    <rPh sb="226" eb="228">
      <t>インガイ</t>
    </rPh>
    <rPh sb="228" eb="230">
      <t>ショホウ</t>
    </rPh>
    <rPh sb="231" eb="233">
      <t>キリカエ</t>
    </rPh>
    <rPh sb="234" eb="235">
      <t>トモナ</t>
    </rPh>
    <rPh sb="236" eb="239">
      <t>ゼンネンド</t>
    </rPh>
    <rPh sb="241" eb="243">
      <t>ゲンショウ</t>
    </rPh>
    <rPh sb="248" eb="250">
      <t>ショクイン</t>
    </rPh>
    <rPh sb="250" eb="252">
      <t>キュウヨ</t>
    </rPh>
    <rPh sb="252" eb="253">
      <t>ヒ</t>
    </rPh>
    <rPh sb="253" eb="254">
      <t>タイ</t>
    </rPh>
    <rPh sb="254" eb="256">
      <t>イギョウ</t>
    </rPh>
    <rPh sb="256" eb="258">
      <t>シュウエキ</t>
    </rPh>
    <rPh sb="258" eb="260">
      <t>ヒリツ</t>
    </rPh>
    <rPh sb="262" eb="264">
      <t>ゾウイン</t>
    </rPh>
    <rPh sb="265" eb="266">
      <t>トモナ</t>
    </rPh>
    <rPh sb="267" eb="270">
      <t>ゼンネンド</t>
    </rPh>
    <rPh sb="272" eb="274">
      <t>ジョウショウ</t>
    </rPh>
    <rPh sb="279" eb="281">
      <t>ザイリョウ</t>
    </rPh>
    <rPh sb="281" eb="282">
      <t>ヒ</t>
    </rPh>
    <rPh sb="282" eb="283">
      <t>タイ</t>
    </rPh>
    <rPh sb="283" eb="285">
      <t>イギョウ</t>
    </rPh>
    <rPh sb="285" eb="287">
      <t>シュウエキ</t>
    </rPh>
    <rPh sb="287" eb="289">
      <t>ヒリツ</t>
    </rPh>
    <rPh sb="291" eb="293">
      <t>インガイ</t>
    </rPh>
    <rPh sb="293" eb="295">
      <t>ショホウ</t>
    </rPh>
    <rPh sb="298" eb="301">
      <t>イヤクヒン</t>
    </rPh>
    <rPh sb="301" eb="303">
      <t>コウニュウ</t>
    </rPh>
    <rPh sb="303" eb="304">
      <t>ガク</t>
    </rPh>
    <rPh sb="305" eb="307">
      <t>ゲンショウ</t>
    </rPh>
    <rPh sb="308" eb="310">
      <t>ガイブ</t>
    </rPh>
    <rPh sb="320" eb="322">
      <t>カカク</t>
    </rPh>
    <rPh sb="322" eb="324">
      <t>コウショウ</t>
    </rPh>
    <rPh sb="325" eb="326">
      <t>トモナ</t>
    </rPh>
    <rPh sb="327" eb="330">
      <t>ゼンネンド</t>
    </rPh>
    <rPh sb="332" eb="334">
      <t>ゲンショウ</t>
    </rPh>
    <phoneticPr fontId="5"/>
  </si>
  <si>
    <t>　有形固定資産減価償却率は、平成20年の東館建替え等により施設の更新が進んでいるため、全国平均値及び類似病院平均値を下回った。
　機械備品減価償却率は、定期的な医療器械等の更新を行っているため、全国平均値及び類似病院平均値を下回った。
　1床当たり有形固定資産については、独法移行時の開始貸借対照表作成に当たり、固定資産を再評価し、耐用年数が経過したもの及び取得価格から減価償却累計額を差し引いて10万円以下となるものは固定資産に計上しなかったため、全国平均値及び類似病院平均値を大きく下回った。</t>
    <rPh sb="1" eb="3">
      <t>ユウケイ</t>
    </rPh>
    <rPh sb="3" eb="5">
      <t>コテイ</t>
    </rPh>
    <rPh sb="5" eb="7">
      <t>シサン</t>
    </rPh>
    <rPh sb="7" eb="9">
      <t>ゲンカ</t>
    </rPh>
    <rPh sb="9" eb="11">
      <t>ショウキャク</t>
    </rPh>
    <rPh sb="11" eb="12">
      <t>リツ</t>
    </rPh>
    <rPh sb="14" eb="16">
      <t>ヘイセイ</t>
    </rPh>
    <rPh sb="18" eb="19">
      <t>ネン</t>
    </rPh>
    <rPh sb="20" eb="21">
      <t>ヒガシ</t>
    </rPh>
    <rPh sb="21" eb="22">
      <t>カン</t>
    </rPh>
    <rPh sb="22" eb="24">
      <t>タテカ</t>
    </rPh>
    <rPh sb="25" eb="26">
      <t>トウ</t>
    </rPh>
    <rPh sb="29" eb="31">
      <t>シセツ</t>
    </rPh>
    <rPh sb="32" eb="34">
      <t>コウシン</t>
    </rPh>
    <rPh sb="35" eb="36">
      <t>スス</t>
    </rPh>
    <rPh sb="43" eb="45">
      <t>ゼンコク</t>
    </rPh>
    <rPh sb="45" eb="47">
      <t>ヘイキン</t>
    </rPh>
    <rPh sb="47" eb="48">
      <t>アタイ</t>
    </rPh>
    <rPh sb="48" eb="49">
      <t>オヨ</t>
    </rPh>
    <rPh sb="50" eb="52">
      <t>ルイジ</t>
    </rPh>
    <rPh sb="52" eb="54">
      <t>ビョウイン</t>
    </rPh>
    <rPh sb="54" eb="57">
      <t>ヘイキンチ</t>
    </rPh>
    <rPh sb="58" eb="60">
      <t>シタマワ</t>
    </rPh>
    <rPh sb="65" eb="67">
      <t>キカイ</t>
    </rPh>
    <rPh sb="67" eb="69">
      <t>ビヒン</t>
    </rPh>
    <rPh sb="69" eb="71">
      <t>ゲンカ</t>
    </rPh>
    <rPh sb="71" eb="73">
      <t>ショウキャク</t>
    </rPh>
    <rPh sb="73" eb="74">
      <t>リツ</t>
    </rPh>
    <rPh sb="76" eb="78">
      <t>テイキ</t>
    </rPh>
    <rPh sb="78" eb="79">
      <t>テキ</t>
    </rPh>
    <rPh sb="80" eb="82">
      <t>イリョウ</t>
    </rPh>
    <rPh sb="82" eb="84">
      <t>キカイ</t>
    </rPh>
    <rPh sb="84" eb="85">
      <t>トウ</t>
    </rPh>
    <rPh sb="86" eb="88">
      <t>コウシン</t>
    </rPh>
    <rPh sb="89" eb="90">
      <t>オコナ</t>
    </rPh>
    <rPh sb="101" eb="102">
      <t>アタイ</t>
    </rPh>
    <rPh sb="120" eb="121">
      <t>ユカ</t>
    </rPh>
    <rPh sb="121" eb="122">
      <t>ア</t>
    </rPh>
    <rPh sb="124" eb="126">
      <t>ユウケイ</t>
    </rPh>
    <rPh sb="126" eb="128">
      <t>コテイ</t>
    </rPh>
    <rPh sb="128" eb="130">
      <t>シサン</t>
    </rPh>
    <rPh sb="136" eb="138">
      <t>ドッポウ</t>
    </rPh>
    <rPh sb="138" eb="140">
      <t>イコウ</t>
    </rPh>
    <rPh sb="140" eb="141">
      <t>トキ</t>
    </rPh>
    <rPh sb="142" eb="144">
      <t>カイシ</t>
    </rPh>
    <rPh sb="144" eb="146">
      <t>タイシャク</t>
    </rPh>
    <rPh sb="146" eb="149">
      <t>タイショウヒョウ</t>
    </rPh>
    <rPh sb="149" eb="151">
      <t>サクセイ</t>
    </rPh>
    <rPh sb="152" eb="153">
      <t>ア</t>
    </rPh>
    <rPh sb="156" eb="158">
      <t>コテイ</t>
    </rPh>
    <rPh sb="158" eb="160">
      <t>シサン</t>
    </rPh>
    <rPh sb="161" eb="164">
      <t>サイヒョウカ</t>
    </rPh>
    <rPh sb="166" eb="168">
      <t>タイヨウ</t>
    </rPh>
    <rPh sb="168" eb="170">
      <t>ネンスウ</t>
    </rPh>
    <rPh sb="171" eb="173">
      <t>ケイカ</t>
    </rPh>
    <rPh sb="177" eb="178">
      <t>オヨ</t>
    </rPh>
    <rPh sb="179" eb="181">
      <t>シュトク</t>
    </rPh>
    <rPh sb="181" eb="183">
      <t>カカク</t>
    </rPh>
    <rPh sb="185" eb="187">
      <t>ゲンカ</t>
    </rPh>
    <rPh sb="187" eb="189">
      <t>ショウキャク</t>
    </rPh>
    <rPh sb="189" eb="191">
      <t>ルイケイ</t>
    </rPh>
    <rPh sb="191" eb="192">
      <t>ガク</t>
    </rPh>
    <rPh sb="193" eb="194">
      <t>サ</t>
    </rPh>
    <rPh sb="195" eb="196">
      <t>ヒ</t>
    </rPh>
    <rPh sb="200" eb="202">
      <t>マンエン</t>
    </rPh>
    <rPh sb="202" eb="204">
      <t>イカ</t>
    </rPh>
    <rPh sb="210" eb="212">
      <t>コテイ</t>
    </rPh>
    <rPh sb="212" eb="214">
      <t>シサン</t>
    </rPh>
    <rPh sb="215" eb="217">
      <t>ケイジョウ</t>
    </rPh>
    <rPh sb="243" eb="245">
      <t>シタマワ</t>
    </rPh>
    <phoneticPr fontId="5"/>
  </si>
  <si>
    <t>　平成28年度は入院収益の増加が経常収支の黒字に大きく寄与し、指標上は健全な部分が多いが、増員による給与費増加等により、今後は厳しい経営状況が予想される。
　今後も中期計画に基づいた取組みを着実に行うことをはじめ、患者数や診療報酬改定の動向を見据え、収益の確保及び費用の節減を着実に行い、安定的な経営を維持したい。</t>
    <rPh sb="1" eb="3">
      <t>ヘイセイ</t>
    </rPh>
    <rPh sb="5" eb="6">
      <t>ネン</t>
    </rPh>
    <rPh sb="6" eb="7">
      <t>ド</t>
    </rPh>
    <rPh sb="8" eb="10">
      <t>ニュウイン</t>
    </rPh>
    <rPh sb="10" eb="12">
      <t>シュウエキ</t>
    </rPh>
    <rPh sb="13" eb="15">
      <t>ゾウカ</t>
    </rPh>
    <rPh sb="16" eb="18">
      <t>ケイジョウ</t>
    </rPh>
    <rPh sb="18" eb="20">
      <t>シュウシ</t>
    </rPh>
    <rPh sb="21" eb="23">
      <t>クロジ</t>
    </rPh>
    <rPh sb="24" eb="25">
      <t>オオ</t>
    </rPh>
    <rPh sb="27" eb="29">
      <t>キヨ</t>
    </rPh>
    <rPh sb="45" eb="47">
      <t>ゾウイン</t>
    </rPh>
    <rPh sb="50" eb="52">
      <t>キュウヨ</t>
    </rPh>
    <rPh sb="52" eb="53">
      <t>ヒ</t>
    </rPh>
    <rPh sb="53" eb="55">
      <t>ゾウカ</t>
    </rPh>
    <rPh sb="55" eb="56">
      <t>トウ</t>
    </rPh>
    <rPh sb="60" eb="62">
      <t>コンゴ</t>
    </rPh>
    <rPh sb="66" eb="68">
      <t>ケイエイ</t>
    </rPh>
    <rPh sb="68" eb="70">
      <t>ジョウキョウ</t>
    </rPh>
    <rPh sb="71" eb="73">
      <t>ヨソウ</t>
    </rPh>
    <rPh sb="79" eb="81">
      <t>コンゴ</t>
    </rPh>
    <rPh sb="82" eb="84">
      <t>チュウキ</t>
    </rPh>
    <rPh sb="84" eb="86">
      <t>ケイカク</t>
    </rPh>
    <rPh sb="87" eb="88">
      <t>モト</t>
    </rPh>
    <rPh sb="91" eb="93">
      <t>トリク</t>
    </rPh>
    <rPh sb="95" eb="97">
      <t>チャクジツ</t>
    </rPh>
    <rPh sb="98" eb="99">
      <t>オコナ</t>
    </rPh>
    <rPh sb="107" eb="109">
      <t>カンジャ</t>
    </rPh>
    <rPh sb="109" eb="110">
      <t>スウ</t>
    </rPh>
    <rPh sb="111" eb="113">
      <t>シンリョウ</t>
    </rPh>
    <rPh sb="113" eb="115">
      <t>ホウシュウ</t>
    </rPh>
    <rPh sb="115" eb="117">
      <t>カイテイ</t>
    </rPh>
    <rPh sb="118" eb="120">
      <t>ドウコウ</t>
    </rPh>
    <rPh sb="121" eb="123">
      <t>ミス</t>
    </rPh>
    <rPh sb="125" eb="127">
      <t>シュウエキ</t>
    </rPh>
    <rPh sb="128" eb="130">
      <t>カクホ</t>
    </rPh>
    <rPh sb="130" eb="131">
      <t>オヨ</t>
    </rPh>
    <rPh sb="132" eb="134">
      <t>ヒヨウ</t>
    </rPh>
    <rPh sb="135" eb="137">
      <t>セツゲン</t>
    </rPh>
    <rPh sb="138" eb="140">
      <t>チャクジツ</t>
    </rPh>
    <rPh sb="141" eb="142">
      <t>オコナ</t>
    </rPh>
    <rPh sb="144" eb="147">
      <t>アンテイテキ</t>
    </rPh>
    <rPh sb="148" eb="150">
      <t>ケイエイ</t>
    </rPh>
    <rPh sb="151" eb="153">
      <t>イジ</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</si>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</sst>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89.8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294528"/>
        <c:axId val="88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294528"/>
        <c:axId val="88296448"/>
      </c:lineChart>
      <c:dateAx>
        <c:axId val="88294528"/>
        <c:scaling>
          <c:orientation val="minMax"/>
        </c:scaling>
        <c:delete val="1"/>
        <c:axPos val="b"/>
        <c:numFmt formatCode="ge" sourceLinked="1"/>
        <c:majorTickMark val="none"/>
        <c:minorTickMark val="none"/>
        <c:tickLblPos val="none"/>
        <c:crossAx val="88296448"/>
        <c:crosses val="autoZero"/>
        <c:auto val="1"/>
        <c:lblOffset val="100"/>
        <c:baseTimeUnit val="years"/>
      </c:dateAx>
      <c:valAx>
        <c:axId val="882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596544"/>
        <c:axId val="975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596544"/>
        <c:axId val="97598464"/>
      </c:lineChart>
      <c:dateAx>
        <c:axId val="97596544"/>
        <c:scaling>
          <c:orientation val="minMax"/>
        </c:scaling>
        <c:delete val="1"/>
        <c:axPos val="b"/>
        <c:numFmt formatCode="ge" sourceLinked="1"/>
        <c:majorTickMark val="none"/>
        <c:minorTickMark val="none"/>
        <c:tickLblPos val="none"/>
        <c:crossAx val="97598464"/>
        <c:crosses val="autoZero"/>
        <c:auto val="1"/>
        <c:lblOffset val="100"/>
        <c:baseTimeUnit val="years"/>
      </c:dateAx>
      <c:valAx>
        <c:axId val="9759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9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98.1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637120"/>
        <c:axId val="976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637120"/>
        <c:axId val="97639040"/>
      </c:lineChart>
      <c:dateAx>
        <c:axId val="97637120"/>
        <c:scaling>
          <c:orientation val="minMax"/>
        </c:scaling>
        <c:delete val="1"/>
        <c:axPos val="b"/>
        <c:numFmt formatCode="ge" sourceLinked="1"/>
        <c:majorTickMark val="none"/>
        <c:minorTickMark val="none"/>
        <c:tickLblPos val="none"/>
        <c:crossAx val="97639040"/>
        <c:crosses val="autoZero"/>
        <c:auto val="1"/>
        <c:lblOffset val="100"/>
        <c:baseTimeUnit val="years"/>
      </c:dateAx>
      <c:valAx>
        <c:axId val="9763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101.4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681792"/>
        <c:axId val="976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681792"/>
        <c:axId val="97683712"/>
      </c:lineChart>
      <c:dateAx>
        <c:axId val="97681792"/>
        <c:scaling>
          <c:orientation val="minMax"/>
        </c:scaling>
        <c:delete val="1"/>
        <c:axPos val="b"/>
        <c:numFmt formatCode="ge" sourceLinked="1"/>
        <c:majorTickMark val="none"/>
        <c:minorTickMark val="none"/>
        <c:tickLblPos val="none"/>
        <c:crossAx val="97683712"/>
        <c:crosses val="autoZero"/>
        <c:auto val="1"/>
        <c:lblOffset val="100"/>
        <c:baseTimeUnit val="years"/>
      </c:dateAx>
      <c:valAx>
        <c:axId val="976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6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11.5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785728"/>
        <c:axId val="977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785728"/>
        <c:axId val="97792000"/>
      </c:lineChart>
      <c:dateAx>
        <c:axId val="97785728"/>
        <c:scaling>
          <c:orientation val="minMax"/>
        </c:scaling>
        <c:delete val="1"/>
        <c:axPos val="b"/>
        <c:numFmt formatCode="ge" sourceLinked="1"/>
        <c:majorTickMark val="none"/>
        <c:minorTickMark val="none"/>
        <c:tickLblPos val="none"/>
        <c:crossAx val="97792000"/>
        <c:crosses val="autoZero"/>
        <c:auto val="1"/>
        <c:lblOffset val="100"/>
        <c:baseTimeUnit val="years"/>
      </c:dateAx>
      <c:valAx>
        <c:axId val="977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20.9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715712"/>
        <c:axId val="977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715712"/>
        <c:axId val="97717632"/>
      </c:lineChart>
      <c:dateAx>
        <c:axId val="97715712"/>
        <c:scaling>
          <c:orientation val="minMax"/>
        </c:scaling>
        <c:delete val="1"/>
        <c:axPos val="b"/>
        <c:numFmt formatCode="ge" sourceLinked="1"/>
        <c:majorTickMark val="none"/>
        <c:minorTickMark val="none"/>
        <c:tickLblPos val="none"/>
        <c:crossAx val="97717632"/>
        <c:crosses val="autoZero"/>
        <c:auto val="1"/>
        <c:lblOffset val="100"/>
        <c:baseTimeUnit val="years"/>
      </c:dateAx>
      <c:valAx>
        <c:axId val="977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21900042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751808"/>
        <c:axId val="97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751808"/>
        <c:axId val="97753728"/>
      </c:lineChart>
      <c:dateAx>
        <c:axId val="97751808"/>
        <c:scaling>
          <c:orientation val="minMax"/>
        </c:scaling>
        <c:delete val="1"/>
        <c:axPos val="b"/>
        <c:numFmt formatCode="ge" sourceLinked="1"/>
        <c:majorTickMark val="none"/>
        <c:minorTickMark val="none"/>
        <c:tickLblPos val="none"/>
        <c:crossAx val="97753728"/>
        <c:crosses val="autoZero"/>
        <c:auto val="1"/>
        <c:lblOffset val="100"/>
        <c:baseTimeUnit val="years"/>
      </c:dateAx>
      <c:valAx>
        <c:axId val="9775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28.1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7935744"/>
        <c:axId val="979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7935744"/>
        <c:axId val="97937664"/>
      </c:lineChart>
      <c:dateAx>
        <c:axId val="97935744"/>
        <c:scaling>
          <c:orientation val="minMax"/>
        </c:scaling>
        <c:delete val="1"/>
        <c:axPos val="b"/>
        <c:numFmt formatCode="ge" sourceLinked="1"/>
        <c:majorTickMark val="none"/>
        <c:minorTickMark val="none"/>
        <c:tickLblPos val="none"/>
        <c:crossAx val="97937664"/>
        <c:crosses val="autoZero"/>
        <c:auto val="1"/>
        <c:lblOffset val="100"/>
        <c:baseTimeUnit val="years"/>
      </c:dateAx>
      <c:valAx>
        <c:axId val="9793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83872"/>
        <c:axId val="97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83872"/>
        <c:axId val="97990144"/>
      </c:lineChart>
      <c:dateAx>
        <c:axId val="97983872"/>
        <c:scaling>
          <c:orientation val="minMax"/>
        </c:scaling>
        <c:delete val="1"/>
        <c:axPos val="b"/>
        <c:numFmt formatCode="ge" sourceLinked="1"/>
        <c:majorTickMark val="none"/>
        <c:minorTickMark val="none"/>
        <c:tickLblPos val="none"/>
        <c:crossAx val="97990144"/>
        <c:crosses val="autoZero"/>
        <c:auto val="1"/>
        <c:lblOffset val="100"/>
        <c:baseTimeUnit val="years"/>
      </c:dateAx>
      <c:valAx>
        <c:axId val="979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18168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8006528"/>
        <c:axId val="98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8006528"/>
        <c:axId val="98008448"/>
      </c:lineChart>
      <c:dateAx>
        <c:axId val="98006528"/>
        <c:scaling>
          <c:orientation val="minMax"/>
        </c:scaling>
        <c:delete val="1"/>
        <c:axPos val="b"/>
        <c:numFmt formatCode="ge" sourceLinked="1"/>
        <c:majorTickMark val="none"/>
        <c:minorTickMark val="none"/>
        <c:tickLblPos val="none"/>
        <c:crossAx val="98008448"/>
        <c:crosses val="autoZero"/>
        <c:auto val="1"/>
        <c:lblOffset val="100"/>
        <c:baseTimeUnit val="years"/>
      </c:dateAx>
      <c:valAx>
        <c:axId val="9800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73295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067584"/>
        <c:axId val="98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067584"/>
        <c:axId val="98069504"/>
      </c:lineChart>
      <c:dateAx>
        <c:axId val="98067584"/>
        <c:scaling>
          <c:orientation val="minMax"/>
        </c:scaling>
        <c:delete val="1"/>
        <c:axPos val="b"/>
        <c:numFmt formatCode="ge" sourceLinked="1"/>
        <c:majorTickMark val="none"/>
        <c:minorTickMark val="none"/>
        <c:tickLblPos val="none"/>
        <c:crossAx val="98069504"/>
        <c:crosses val="autoZero"/>
        <c:auto val="1"/>
        <c:lblOffset val="100"/>
        <c:baseTimeUnit val="years"/>
      </c:dateAx>
      <c:valAx>
        <c:axId val="9806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静岡県　地方独立行政法人静岡市立静岡病院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56200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101.4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98.1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89.8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73295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18168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28.1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11.5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f>データ!EG7</f>
        <v>20.9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21900042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227510</v>
      </c>
      <c r="D6" s="63">
        <f t="shared" si="2"/>
        <v>46</v>
      </c>
      <c r="E6" s="63">
        <f t="shared" si="2"/>
        <v>6</v>
      </c>
      <c r="F6" s="63">
        <f t="shared" si="2"/>
        <v>0</v>
      </c>
      <c r="G6" s="63">
        <f t="shared" si="2"/>
        <v>1</v>
      </c>
      <c r="H6" s="142" t="str">
        <f>IF(H8&lt;&gt;I8,H8,"")&amp;IF(I8&lt;&gt;J8,I8,"")&amp;"　"&amp;J8</f>
        <v>静岡県　地方独立行政法人静岡市立静岡病院</v>
      </c>
      <c r="I6" s="143"/>
      <c r="J6" s="144"/>
      <c r="K6" s="63" t="str">
        <f t="shared" si="2"/>
        <v>地方独立行政法人</v>
      </c>
      <c r="L6" s="63" t="str">
        <f t="shared" si="2"/>
        <v>病院事業</v>
      </c>
      <c r="M6" s="63" t="str">
        <f t="shared" si="2"/>
        <v>一般病院</v>
      </c>
      <c r="N6" s="63" t="str">
        <f>N8</f>
        <v>500床以上</v>
      </c>
      <c r="O6" s="63"/>
      <c r="P6" s="63" t="str">
        <f>P8</f>
        <v>直営</v>
      </c>
      <c r="Q6" s="64">
        <f t="shared" ref="Q6:AG6" si="3">Q8</f>
        <v>31</v>
      </c>
      <c r="R6" s="63" t="str">
        <f t="shared" si="3"/>
        <v>対象</v>
      </c>
      <c r="S6" s="63" t="str">
        <f t="shared" si="3"/>
        <v>ド 透 I 未 訓 ガ</v>
      </c>
      <c r="T6" s="63" t="str">
        <f t="shared" si="3"/>
        <v>救 臨 が 感 災 地 輪</v>
      </c>
      <c r="U6" s="64" t="str">
        <f>U8</f>
        <v>-</v>
      </c>
      <c r="V6" s="64">
        <f>V8</f>
        <v>56200</v>
      </c>
      <c r="W6" s="63" t="str">
        <f>W8</f>
        <v>非該当</v>
      </c>
      <c r="X6" s="63" t="str">
        <f t="shared" si="3"/>
        <v>７：１</v>
      </c>
      <c r="Y6" s="64">
        <f t="shared" si="3"/>
        <v>500</v>
      </c>
      <c r="Z6" s="64" t="str">
        <f t="shared" si="3"/>
        <v>-</v>
      </c>
      <c r="AA6" s="64" t="str">
        <f t="shared" si="3"/>
        <v>-</v>
      </c>
      <c r="AB6" s="64" t="str">
        <f t="shared" si="3"/>
        <v>-</v>
      </c>
      <c r="AC6" s="64">
        <f t="shared" si="3"/>
        <v>6</v>
      </c>
      <c r="AD6" s="64">
        <f t="shared" si="3"/>
        <v>506</v>
      </c>
      <c r="AE6" s="64">
        <f t="shared" si="3"/>
        <v>500</v>
      </c>
      <c r="AF6" s="64" t="str">
        <f t="shared" si="3"/>
        <v>-</v>
      </c>
      <c r="AG6" s="64">
        <f t="shared" si="3"/>
        <v>500</v>
      </c>
      <c r="AH6" s="65" t="e">
        <f>IF(AH8="-",NA(),AH8)</f>
        <v>#N/A</v>
      </c>
      <c r="AI6" s="65" t="e">
        <f t="shared" ref="AI6:AQ6" si="4">IF(AI8="-",NA(),AI8)</f>
        <v>#N/A</v>
      </c>
      <c r="AJ6" s="65" t="e">
        <f t="shared" si="4"/>
        <v>#N/A</v>
      </c>
      <c r="AK6" s="65" t="e">
        <f t="shared" si="4"/>
        <v>#N/A</v>
      </c>
      <c r="AL6" s="65">
        <f t="shared" si="4"/>
        <v>101.4</v>
      </c>
      <c r="AM6" s="65" t="e">
        <f t="shared" si="4"/>
        <v>#N/A</v>
      </c>
      <c r="AN6" s="65" t="e">
        <f t="shared" si="4"/>
        <v>#N/A</v>
      </c>
      <c r="AO6" s="65" t="e">
        <f t="shared" si="4"/>
        <v>#N/A</v>
      </c>
      <c r="AP6" s="65" t="e">
        <f t="shared" si="4"/>
        <v>#N/A</v>
      </c>
      <c r="AQ6" s="65">
        <f t="shared" si="4"/>
        <v>99.8</v>
      </c>
      <c r="AR6" s="65" t="str">
        <f>IF(AR8="-","【-】","【"&amp;SUBSTITUTE(TEXT(AR8,"#,##0.0"),"-","△")&amp;"】")</f>
        <v>【98.4】</v>
      </c>
      <c r="AS6" s="65" t="e">
        <f>IF(AS8="-",NA(),AS8)</f>
        <v>#N/A</v>
      </c>
      <c r="AT6" s="65" t="e">
        <f t="shared" ref="AT6:BB6" si="5">IF(AT8="-",NA(),AT8)</f>
        <v>#N/A</v>
      </c>
      <c r="AU6" s="65" t="e">
        <f t="shared" si="5"/>
        <v>#N/A</v>
      </c>
      <c r="AV6" s="65" t="e">
        <f t="shared" si="5"/>
        <v>#N/A</v>
      </c>
      <c r="AW6" s="65">
        <f t="shared" si="5"/>
        <v>98.1</v>
      </c>
      <c r="AX6" s="65" t="e">
        <f t="shared" si="5"/>
        <v>#N/A</v>
      </c>
      <c r="AY6" s="65" t="e">
        <f t="shared" si="5"/>
        <v>#N/A</v>
      </c>
      <c r="AZ6" s="65" t="e">
        <f t="shared" si="5"/>
        <v>#N/A</v>
      </c>
      <c r="BA6" s="65" t="e">
        <f t="shared" si="5"/>
        <v>#N/A</v>
      </c>
      <c r="BB6" s="65">
        <f t="shared" si="5"/>
        <v>93.6</v>
      </c>
      <c r="BC6" s="65" t="str">
        <f>IF(BC8="-","【-】","【"&amp;SUBSTITUTE(TEXT(BC8,"#,##0.0"),"-","△")&amp;"】")</f>
        <v>【89.5】</v>
      </c>
      <c r="BD6" s="65" t="e">
        <f>IF(BD8="-",NA(),BD8)</f>
        <v>#N/A</v>
      </c>
      <c r="BE6" s="65" t="e">
        <f t="shared" ref="BE6:BM6" si="6">IF(BE8="-",NA(),BE8)</f>
        <v>#N/A</v>
      </c>
      <c r="BF6" s="65" t="e">
        <f t="shared" si="6"/>
        <v>#N/A</v>
      </c>
      <c r="BG6" s="65" t="e">
        <f t="shared" si="6"/>
        <v>#N/A</v>
      </c>
      <c r="BH6" s="65" t="str">
        <f t="shared" si="6"/>
        <v>該当数値なし</v>
      </c>
      <c r="BI6" s="65" t="e">
        <f t="shared" si="6"/>
        <v>#N/A</v>
      </c>
      <c r="BJ6" s="65" t="e">
        <f t="shared" si="6"/>
        <v>#N/A</v>
      </c>
      <c r="BK6" s="65" t="e">
        <f t="shared" si="6"/>
        <v>#N/A</v>
      </c>
      <c r="BL6" s="65" t="e">
        <f t="shared" si="6"/>
        <v>#N/A</v>
      </c>
      <c r="BM6" s="65">
        <f t="shared" si="6"/>
        <v>33.9</v>
      </c>
      <c r="BN6" s="65" t="str">
        <f>IF(BN8="-","【-】","【"&amp;SUBSTITUTE(TEXT(BN8,"#,##0.0"),"-","△")&amp;"】")</f>
        <v>【63.6】</v>
      </c>
      <c r="BO6" s="65" t="e">
        <f>IF(BO8="-",NA(),BO8)</f>
        <v>#N/A</v>
      </c>
      <c r="BP6" s="65" t="e">
        <f t="shared" ref="BP6:BX6" si="7">IF(BP8="-",NA(),BP8)</f>
        <v>#N/A</v>
      </c>
      <c r="BQ6" s="65" t="e">
        <f t="shared" si="7"/>
        <v>#N/A</v>
      </c>
      <c r="BR6" s="65" t="e">
        <f t="shared" si="7"/>
        <v>#N/A</v>
      </c>
      <c r="BS6" s="65">
        <f t="shared" si="7"/>
        <v>89.8</v>
      </c>
      <c r="BT6" s="65" t="e">
        <f t="shared" si="7"/>
        <v>#N/A</v>
      </c>
      <c r="BU6" s="65" t="e">
        <f t="shared" si="7"/>
        <v>#N/A</v>
      </c>
      <c r="BV6" s="65" t="e">
        <f t="shared" si="7"/>
        <v>#N/A</v>
      </c>
      <c r="BW6" s="65" t="e">
        <f t="shared" si="7"/>
        <v>#N/A</v>
      </c>
      <c r="BX6" s="65">
        <f t="shared" si="7"/>
        <v>79.5</v>
      </c>
      <c r="BY6" s="65" t="str">
        <f>IF(BY8="-","【-】","【"&amp;SUBSTITUTE(TEXT(BY8,"#,##0.0"),"-","△")&amp;"】")</f>
        <v>【74.2】</v>
      </c>
      <c r="BZ6" s="66" t="e">
        <f>IF(BZ8="-",NA(),BZ8)</f>
        <v>#N/A</v>
      </c>
      <c r="CA6" s="66" t="e">
        <f t="shared" ref="CA6:CI6" si="8">IF(CA8="-",NA(),CA8)</f>
        <v>#N/A</v>
      </c>
      <c r="CB6" s="66" t="e">
        <f t="shared" si="8"/>
        <v>#N/A</v>
      </c>
      <c r="CC6" s="66" t="e">
        <f t="shared" si="8"/>
        <v>#N/A</v>
      </c>
      <c r="CD6" s="66">
        <f t="shared" si="8"/>
        <v>73295</v>
      </c>
      <c r="CE6" s="66" t="e">
        <f t="shared" si="8"/>
        <v>#N/A</v>
      </c>
      <c r="CF6" s="66" t="e">
        <f t="shared" si="8"/>
        <v>#N/A</v>
      </c>
      <c r="CG6" s="66" t="e">
        <f t="shared" si="8"/>
        <v>#N/A</v>
      </c>
      <c r="CH6" s="66" t="e">
        <f t="shared" si="8"/>
        <v>#N/A</v>
      </c>
      <c r="CI6" s="66">
        <f t="shared" si="8"/>
        <v>64765</v>
      </c>
      <c r="CJ6" s="65" t="str">
        <f>IF(CJ8="-","【-】","【"&amp;SUBSTITUTE(TEXT(CJ8,"#,##0"),"-","△")&amp;"】")</f>
        <v>【49,667】</v>
      </c>
      <c r="CK6" s="66" t="e">
        <f>IF(CK8="-",NA(),CK8)</f>
        <v>#N/A</v>
      </c>
      <c r="CL6" s="66" t="e">
        <f t="shared" ref="CL6:CT6" si="9">IF(CL8="-",NA(),CL8)</f>
        <v>#N/A</v>
      </c>
      <c r="CM6" s="66" t="e">
        <f t="shared" si="9"/>
        <v>#N/A</v>
      </c>
      <c r="CN6" s="66" t="e">
        <f t="shared" si="9"/>
        <v>#N/A</v>
      </c>
      <c r="CO6" s="66">
        <f t="shared" si="9"/>
        <v>18168</v>
      </c>
      <c r="CP6" s="66" t="e">
        <f t="shared" si="9"/>
        <v>#N/A</v>
      </c>
      <c r="CQ6" s="66" t="e">
        <f t="shared" si="9"/>
        <v>#N/A</v>
      </c>
      <c r="CR6" s="66" t="e">
        <f t="shared" si="9"/>
        <v>#N/A</v>
      </c>
      <c r="CS6" s="66" t="e">
        <f t="shared" si="9"/>
        <v>#N/A</v>
      </c>
      <c r="CT6" s="66">
        <f t="shared" si="9"/>
        <v>17680</v>
      </c>
      <c r="CU6" s="65" t="str">
        <f>IF(CU8="-","【-】","【"&amp;SUBSTITUTE(TEXT(CU8,"#,##0"),"-","△")&amp;"】")</f>
        <v>【13,758】</v>
      </c>
      <c r="CV6" s="65" t="e">
        <f>IF(CV8="-",NA(),CV8)</f>
        <v>#N/A</v>
      </c>
      <c r="CW6" s="65" t="e">
        <f t="shared" ref="CW6:DE6" si="10">IF(CW8="-",NA(),CW8)</f>
        <v>#N/A</v>
      </c>
      <c r="CX6" s="65" t="e">
        <f t="shared" si="10"/>
        <v>#N/A</v>
      </c>
      <c r="CY6" s="65" t="e">
        <f t="shared" si="10"/>
        <v>#N/A</v>
      </c>
      <c r="CZ6" s="65">
        <f t="shared" si="10"/>
        <v>45</v>
      </c>
      <c r="DA6" s="65" t="e">
        <f t="shared" si="10"/>
        <v>#N/A</v>
      </c>
      <c r="DB6" s="65" t="e">
        <f t="shared" si="10"/>
        <v>#N/A</v>
      </c>
      <c r="DC6" s="65" t="e">
        <f t="shared" si="10"/>
        <v>#N/A</v>
      </c>
      <c r="DD6" s="65" t="e">
        <f t="shared" si="10"/>
        <v>#N/A</v>
      </c>
      <c r="DE6" s="65">
        <f t="shared" si="10"/>
        <v>49.2</v>
      </c>
      <c r="DF6" s="65" t="str">
        <f>IF(DF8="-","【-】","【"&amp;SUBSTITUTE(TEXT(DF8,"#,##0.0"),"-","△")&amp;"】")</f>
        <v>【55.2】</v>
      </c>
      <c r="DG6" s="65" t="e">
        <f>IF(DG8="-",NA(),DG8)</f>
        <v>#N/A</v>
      </c>
      <c r="DH6" s="65" t="e">
        <f t="shared" ref="DH6:DP6" si="11">IF(DH8="-",NA(),DH8)</f>
        <v>#N/A</v>
      </c>
      <c r="DI6" s="65" t="e">
        <f t="shared" si="11"/>
        <v>#N/A</v>
      </c>
      <c r="DJ6" s="65" t="e">
        <f t="shared" si="11"/>
        <v>#N/A</v>
      </c>
      <c r="DK6" s="65">
        <f t="shared" si="11"/>
        <v>28.1</v>
      </c>
      <c r="DL6" s="65" t="e">
        <f t="shared" si="11"/>
        <v>#N/A</v>
      </c>
      <c r="DM6" s="65" t="e">
        <f t="shared" si="11"/>
        <v>#N/A</v>
      </c>
      <c r="DN6" s="65" t="e">
        <f t="shared" si="11"/>
        <v>#N/A</v>
      </c>
      <c r="DO6" s="65" t="e">
        <f t="shared" si="11"/>
        <v>#N/A</v>
      </c>
      <c r="DP6" s="65">
        <f t="shared" si="11"/>
        <v>27.4</v>
      </c>
      <c r="DQ6" s="65" t="str">
        <f>IF(DQ8="-","【-】","【"&amp;SUBSTITUTE(TEXT(DQ8,"#,##0.0"),"-","△")&amp;"】")</f>
        <v>【24.1】</v>
      </c>
      <c r="DR6" s="65" t="e">
        <f>IF(DR8="-",NA(),DR8)</f>
        <v>#N/A</v>
      </c>
      <c r="DS6" s="65" t="e">
        <f t="shared" ref="DS6:EA6" si="12">IF(DS8="-",NA(),DS8)</f>
        <v>#N/A</v>
      </c>
      <c r="DT6" s="65" t="e">
        <f t="shared" si="12"/>
        <v>#N/A</v>
      </c>
      <c r="DU6" s="65" t="e">
        <f t="shared" si="12"/>
        <v>#N/A</v>
      </c>
      <c r="DV6" s="65">
        <f t="shared" si="12"/>
        <v>11.5</v>
      </c>
      <c r="DW6" s="65" t="e">
        <f t="shared" si="12"/>
        <v>#N/A</v>
      </c>
      <c r="DX6" s="65" t="e">
        <f t="shared" si="12"/>
        <v>#N/A</v>
      </c>
      <c r="DY6" s="65" t="e">
        <f t="shared" si="12"/>
        <v>#N/A</v>
      </c>
      <c r="DZ6" s="65" t="e">
        <f t="shared" si="12"/>
        <v>#N/A</v>
      </c>
      <c r="EA6" s="65">
        <f t="shared" si="12"/>
        <v>51.2</v>
      </c>
      <c r="EB6" s="65" t="str">
        <f>IF(EB8="-","【-】","【"&amp;SUBSTITUTE(TEXT(EB8,"#,##0.0"),"-","△")&amp;"】")</f>
        <v>【50.7】</v>
      </c>
      <c r="EC6" s="65" t="e">
        <f>IF(EC8="-",NA(),EC8)</f>
        <v>#N/A</v>
      </c>
      <c r="ED6" s="65" t="e">
        <f t="shared" ref="ED6:EL6" si="13">IF(ED8="-",NA(),ED8)</f>
        <v>#N/A</v>
      </c>
      <c r="EE6" s="65" t="e">
        <f t="shared" si="13"/>
        <v>#N/A</v>
      </c>
      <c r="EF6" s="65" t="e">
        <f t="shared" si="13"/>
        <v>#N/A</v>
      </c>
      <c r="EG6" s="65">
        <f t="shared" si="13"/>
        <v>20.9</v>
      </c>
      <c r="EH6" s="65" t="e">
        <f t="shared" si="13"/>
        <v>#N/A</v>
      </c>
      <c r="EI6" s="65" t="e">
        <f t="shared" si="13"/>
        <v>#N/A</v>
      </c>
      <c r="EJ6" s="65" t="e">
        <f t="shared" si="13"/>
        <v>#N/A</v>
      </c>
      <c r="EK6" s="65" t="e">
        <f t="shared" si="13"/>
        <v>#N/A</v>
      </c>
      <c r="EL6" s="65">
        <f t="shared" si="13"/>
        <v>64.3</v>
      </c>
      <c r="EM6" s="65" t="str">
        <f>IF(EM8="-","【-】","【"&amp;SUBSTITUTE(TEXT(EM8,"#,##0.0"),"-","△")&amp;"】")</f>
        <v>【65.7】</v>
      </c>
      <c r="EN6" s="66" t="e">
        <f>IF(EN8="-",NA(),EN8)</f>
        <v>#N/A</v>
      </c>
      <c r="EO6" s="66" t="e">
        <f t="shared" ref="EO6:EW6" si="14">IF(EO8="-",NA(),EO8)</f>
        <v>#N/A</v>
      </c>
      <c r="EP6" s="66" t="e">
        <f t="shared" si="14"/>
        <v>#N/A</v>
      </c>
      <c r="EQ6" s="66" t="e">
        <f t="shared" si="14"/>
        <v>#N/A</v>
      </c>
      <c r="ER6" s="66">
        <f t="shared" si="14"/>
        <v>21900042</v>
      </c>
      <c r="ES6" s="66" t="e">
        <f t="shared" si="14"/>
        <v>#N/A</v>
      </c>
      <c r="ET6" s="66" t="e">
        <f t="shared" si="14"/>
        <v>#N/A</v>
      </c>
      <c r="EU6" s="66" t="e">
        <f t="shared" si="14"/>
        <v>#N/A</v>
      </c>
      <c r="EV6" s="66" t="e">
        <f t="shared" si="14"/>
        <v>#N/A</v>
      </c>
      <c r="EW6" s="66">
        <f t="shared" si="14"/>
        <v>51669762</v>
      </c>
      <c r="EX6" s="66" t="str">
        <f>IF(EX8="-","【-】","【"&amp;SUBSTITUTE(TEXT(EX8,"#,##0"),"-","△")&amp;"】")</f>
        <v>【44,050,160】</v>
      </c>
    </row>
    <row r="7" spans="1:154" s="67" customFormat="1">
      <c r="A7" s="48" t="s">
        <v>122</v>
      </c>
      <c r="B7" s="63">
        <f t="shared" ref="B7:AG7" si="15">B8</f>
        <v>2016</v>
      </c>
      <c r="C7" s="63">
        <f t="shared" si="15"/>
        <v>227510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31</v>
      </c>
      <c r="R7" s="63" t="str">
        <f t="shared" si="15"/>
        <v>対象</v>
      </c>
      <c r="S7" s="63" t="str">
        <f t="shared" si="15"/>
        <v>ド 透 I 未 訓 ガ</v>
      </c>
      <c r="T7" s="63" t="str">
        <f t="shared" si="15"/>
        <v>救 臨 が 感 災 地 輪</v>
      </c>
      <c r="U7" s="64" t="str">
        <f>U8</f>
        <v>-</v>
      </c>
      <c r="V7" s="64">
        <f>V8</f>
        <v>56200</v>
      </c>
      <c r="W7" s="63" t="str">
        <f>W8</f>
        <v>非該当</v>
      </c>
      <c r="X7" s="63" t="str">
        <f t="shared" si="15"/>
        <v>７：１</v>
      </c>
      <c r="Y7" s="64">
        <f t="shared" si="15"/>
        <v>500</v>
      </c>
      <c r="Z7" s="64" t="str">
        <f t="shared" si="15"/>
        <v>-</v>
      </c>
      <c r="AA7" s="64" t="str">
        <f t="shared" si="15"/>
        <v>-</v>
      </c>
      <c r="AB7" s="64" t="str">
        <f t="shared" si="15"/>
        <v>-</v>
      </c>
      <c r="AC7" s="64">
        <f t="shared" si="15"/>
        <v>6</v>
      </c>
      <c r="AD7" s="64">
        <f t="shared" si="15"/>
        <v>506</v>
      </c>
      <c r="AE7" s="64">
        <f t="shared" si="15"/>
        <v>500</v>
      </c>
      <c r="AF7" s="64" t="str">
        <f t="shared" si="15"/>
        <v>-</v>
      </c>
      <c r="AG7" s="64">
        <f t="shared" si="15"/>
        <v>500</v>
      </c>
      <c r="AH7" s="65" t="str">
        <f>AH8</f>
        <v>-</v>
      </c>
      <c r="AI7" s="65" t="str">
        <f t="shared" ref="AI7:AQ7" si="16">AI8</f>
        <v>-</v>
      </c>
      <c r="AJ7" s="65" t="str">
        <f t="shared" si="16"/>
        <v>-</v>
      </c>
      <c r="AK7" s="65" t="str">
        <f t="shared" si="16"/>
        <v>-</v>
      </c>
      <c r="AL7" s="65">
        <f t="shared" si="16"/>
        <v>101.4</v>
      </c>
      <c r="AM7" s="65" t="str">
        <f t="shared" si="16"/>
        <v>-</v>
      </c>
      <c r="AN7" s="65" t="str">
        <f t="shared" si="16"/>
        <v>-</v>
      </c>
      <c r="AO7" s="65" t="str">
        <f t="shared" si="16"/>
        <v>-</v>
      </c>
      <c r="AP7" s="65" t="str">
        <f t="shared" si="16"/>
        <v>-</v>
      </c>
      <c r="AQ7" s="65">
        <f t="shared" si="16"/>
        <v>99.8</v>
      </c>
      <c r="AR7" s="65"/>
      <c r="AS7" s="65" t="str">
        <f>AS8</f>
        <v>-</v>
      </c>
      <c r="AT7" s="65" t="str">
        <f t="shared" ref="AT7:BB7" si="17">AT8</f>
        <v>-</v>
      </c>
      <c r="AU7" s="65" t="str">
        <f t="shared" si="17"/>
        <v>-</v>
      </c>
      <c r="AV7" s="65" t="str">
        <f t="shared" si="17"/>
        <v>-</v>
      </c>
      <c r="AW7" s="65">
        <f t="shared" si="17"/>
        <v>98.1</v>
      </c>
      <c r="AX7" s="65" t="str">
        <f t="shared" si="17"/>
        <v>-</v>
      </c>
      <c r="AY7" s="65" t="str">
        <f t="shared" si="17"/>
        <v>-</v>
      </c>
      <c r="AZ7" s="65" t="str">
        <f t="shared" si="17"/>
        <v>-</v>
      </c>
      <c r="BA7" s="65" t="str">
        <f t="shared" si="17"/>
        <v>-</v>
      </c>
      <c r="BB7" s="65">
        <f t="shared" si="17"/>
        <v>93.6</v>
      </c>
      <c r="BC7" s="65"/>
      <c r="BD7" s="65" t="str">
        <f>BD8</f>
        <v>-</v>
      </c>
      <c r="BE7" s="65" t="str">
        <f t="shared" ref="BE7:BM7" si="18">BE8</f>
        <v>-</v>
      </c>
      <c r="BF7" s="65" t="str">
        <f t="shared" si="18"/>
        <v>-</v>
      </c>
      <c r="BG7" s="65" t="str">
        <f t="shared" si="18"/>
        <v>-</v>
      </c>
      <c r="BH7" s="65" t="str">
        <f t="shared" si="18"/>
        <v>該当数値なし</v>
      </c>
      <c r="BI7" s="65" t="str">
        <f t="shared" si="18"/>
        <v>-</v>
      </c>
      <c r="BJ7" s="65" t="str">
        <f t="shared" si="18"/>
        <v>-</v>
      </c>
      <c r="BK7" s="65" t="str">
        <f t="shared" si="18"/>
        <v>-</v>
      </c>
      <c r="BL7" s="65" t="str">
        <f t="shared" si="18"/>
        <v>-</v>
      </c>
      <c r="BM7" s="65">
        <f t="shared" si="18"/>
        <v>33.9</v>
      </c>
      <c r="BN7" s="65"/>
      <c r="BO7" s="65" t="str">
        <f>BO8</f>
        <v>-</v>
      </c>
      <c r="BP7" s="65" t="str">
        <f t="shared" ref="BP7:BX7" si="19">BP8</f>
        <v>-</v>
      </c>
      <c r="BQ7" s="65" t="str">
        <f t="shared" si="19"/>
        <v>-</v>
      </c>
      <c r="BR7" s="65" t="str">
        <f t="shared" si="19"/>
        <v>-</v>
      </c>
      <c r="BS7" s="65">
        <f t="shared" si="19"/>
        <v>89.8</v>
      </c>
      <c r="BT7" s="65" t="str">
        <f t="shared" si="19"/>
        <v>-</v>
      </c>
      <c r="BU7" s="65" t="str">
        <f t="shared" si="19"/>
        <v>-</v>
      </c>
      <c r="BV7" s="65" t="str">
        <f t="shared" si="19"/>
        <v>-</v>
      </c>
      <c r="BW7" s="65" t="str">
        <f t="shared" si="19"/>
        <v>-</v>
      </c>
      <c r="BX7" s="65">
        <f t="shared" si="19"/>
        <v>79.5</v>
      </c>
      <c r="BY7" s="65"/>
      <c r="BZ7" s="66" t="str">
        <f>BZ8</f>
        <v>-</v>
      </c>
      <c r="CA7" s="66" t="str">
        <f t="shared" ref="CA7:CI7" si="20">CA8</f>
        <v>-</v>
      </c>
      <c r="CB7" s="66" t="str">
        <f t="shared" si="20"/>
        <v>-</v>
      </c>
      <c r="CC7" s="66" t="str">
        <f t="shared" si="20"/>
        <v>-</v>
      </c>
      <c r="CD7" s="66">
        <f t="shared" si="20"/>
        <v>73295</v>
      </c>
      <c r="CE7" s="66" t="str">
        <f t="shared" si="20"/>
        <v>-</v>
      </c>
      <c r="CF7" s="66" t="str">
        <f t="shared" si="20"/>
        <v>-</v>
      </c>
      <c r="CG7" s="66" t="str">
        <f t="shared" si="20"/>
        <v>-</v>
      </c>
      <c r="CH7" s="66" t="str">
        <f t="shared" si="20"/>
        <v>-</v>
      </c>
      <c r="CI7" s="66">
        <f t="shared" si="20"/>
        <v>64765</v>
      </c>
      <c r="CJ7" s="65"/>
      <c r="CK7" s="66" t="str">
        <f>CK8</f>
        <v>-</v>
      </c>
      <c r="CL7" s="66" t="str">
        <f t="shared" ref="CL7:CT7" si="21">CL8</f>
        <v>-</v>
      </c>
      <c r="CM7" s="66" t="str">
        <f t="shared" si="21"/>
        <v>-</v>
      </c>
      <c r="CN7" s="66" t="str">
        <f t="shared" si="21"/>
        <v>-</v>
      </c>
      <c r="CO7" s="66">
        <f t="shared" si="21"/>
        <v>18168</v>
      </c>
      <c r="CP7" s="66" t="str">
        <f t="shared" si="21"/>
        <v>-</v>
      </c>
      <c r="CQ7" s="66" t="str">
        <f t="shared" si="21"/>
        <v>-</v>
      </c>
      <c r="CR7" s="66" t="str">
        <f t="shared" si="21"/>
        <v>-</v>
      </c>
      <c r="CS7" s="66" t="str">
        <f t="shared" si="21"/>
        <v>-</v>
      </c>
      <c r="CT7" s="66">
        <f t="shared" si="21"/>
        <v>17680</v>
      </c>
      <c r="CU7" s="65"/>
      <c r="CV7" s="65" t="str">
        <f>CV8</f>
        <v>-</v>
      </c>
      <c r="CW7" s="65" t="str">
        <f t="shared" ref="CW7:DE7" si="22">CW8</f>
        <v>-</v>
      </c>
      <c r="CX7" s="65" t="str">
        <f t="shared" si="22"/>
        <v>-</v>
      </c>
      <c r="CY7" s="65" t="str">
        <f t="shared" si="22"/>
        <v>-</v>
      </c>
      <c r="CZ7" s="65">
        <f t="shared" si="22"/>
        <v>45</v>
      </c>
      <c r="DA7" s="65" t="str">
        <f t="shared" si="22"/>
        <v>-</v>
      </c>
      <c r="DB7" s="65" t="str">
        <f t="shared" si="22"/>
        <v>-</v>
      </c>
      <c r="DC7" s="65" t="str">
        <f t="shared" si="22"/>
        <v>-</v>
      </c>
      <c r="DD7" s="65" t="str">
        <f t="shared" si="22"/>
        <v>-</v>
      </c>
      <c r="DE7" s="65">
        <f t="shared" si="22"/>
        <v>49.2</v>
      </c>
      <c r="DF7" s="65"/>
      <c r="DG7" s="65" t="str">
        <f>DG8</f>
        <v>-</v>
      </c>
      <c r="DH7" s="65" t="str">
        <f t="shared" ref="DH7:DP7" si="23">DH8</f>
        <v>-</v>
      </c>
      <c r="DI7" s="65" t="str">
        <f t="shared" si="23"/>
        <v>-</v>
      </c>
      <c r="DJ7" s="65" t="str">
        <f t="shared" si="23"/>
        <v>-</v>
      </c>
      <c r="DK7" s="65">
        <f t="shared" si="23"/>
        <v>28.1</v>
      </c>
      <c r="DL7" s="65" t="str">
        <f t="shared" si="23"/>
        <v>-</v>
      </c>
      <c r="DM7" s="65" t="str">
        <f t="shared" si="23"/>
        <v>-</v>
      </c>
      <c r="DN7" s="65" t="str">
        <f t="shared" si="23"/>
        <v>-</v>
      </c>
      <c r="DO7" s="65" t="str">
        <f t="shared" si="23"/>
        <v>-</v>
      </c>
      <c r="DP7" s="65">
        <f t="shared" si="23"/>
        <v>27.4</v>
      </c>
      <c r="DQ7" s="65"/>
      <c r="DR7" s="65" t="str">
        <f>DR8</f>
        <v>-</v>
      </c>
      <c r="DS7" s="65" t="str">
        <f t="shared" ref="DS7:EA7" si="24">DS8</f>
        <v>-</v>
      </c>
      <c r="DT7" s="65" t="str">
        <f t="shared" si="24"/>
        <v>-</v>
      </c>
      <c r="DU7" s="65" t="str">
        <f t="shared" si="24"/>
        <v>-</v>
      </c>
      <c r="DV7" s="65">
        <f t="shared" si="24"/>
        <v>11.5</v>
      </c>
      <c r="DW7" s="65" t="str">
        <f t="shared" si="24"/>
        <v>-</v>
      </c>
      <c r="DX7" s="65" t="str">
        <f t="shared" si="24"/>
        <v>-</v>
      </c>
      <c r="DY7" s="65" t="str">
        <f t="shared" si="24"/>
        <v>-</v>
      </c>
      <c r="DZ7" s="65" t="str">
        <f t="shared" si="24"/>
        <v>-</v>
      </c>
      <c r="EA7" s="65">
        <f t="shared" si="24"/>
        <v>51.2</v>
      </c>
      <c r="EB7" s="65"/>
      <c r="EC7" s="65" t="str">
        <f>EC8</f>
        <v>-</v>
      </c>
      <c r="ED7" s="65" t="str">
        <f t="shared" ref="ED7:EL7" si="25">ED8</f>
        <v>-</v>
      </c>
      <c r="EE7" s="65" t="str">
        <f t="shared" si="25"/>
        <v>-</v>
      </c>
      <c r="EF7" s="65" t="str">
        <f t="shared" si="25"/>
        <v>-</v>
      </c>
      <c r="EG7" s="65">
        <f t="shared" si="25"/>
        <v>20.9</v>
      </c>
      <c r="EH7" s="65" t="str">
        <f t="shared" si="25"/>
        <v>-</v>
      </c>
      <c r="EI7" s="65" t="str">
        <f t="shared" si="25"/>
        <v>-</v>
      </c>
      <c r="EJ7" s="65" t="str">
        <f t="shared" si="25"/>
        <v>-</v>
      </c>
      <c r="EK7" s="65" t="str">
        <f t="shared" si="25"/>
        <v>-</v>
      </c>
      <c r="EL7" s="65">
        <f t="shared" si="25"/>
        <v>64.3</v>
      </c>
      <c r="EM7" s="65"/>
      <c r="EN7" s="66" t="str">
        <f>EN8</f>
        <v>-</v>
      </c>
      <c r="EO7" s="66" t="str">
        <f t="shared" ref="EO7:EW7" si="26">EO8</f>
        <v>-</v>
      </c>
      <c r="EP7" s="66" t="str">
        <f t="shared" si="26"/>
        <v>-</v>
      </c>
      <c r="EQ7" s="66" t="str">
        <f t="shared" si="26"/>
        <v>-</v>
      </c>
      <c r="ER7" s="66">
        <f t="shared" si="26"/>
        <v>21900042</v>
      </c>
      <c r="ES7" s="66" t="str">
        <f t="shared" si="26"/>
        <v>-</v>
      </c>
      <c r="ET7" s="66" t="str">
        <f t="shared" si="26"/>
        <v>-</v>
      </c>
      <c r="EU7" s="66" t="str">
        <f t="shared" si="26"/>
        <v>-</v>
      </c>
      <c r="EV7" s="66" t="str">
        <f t="shared" si="26"/>
        <v>-</v>
      </c>
      <c r="EW7" s="66">
        <f t="shared" si="26"/>
        <v>51669762</v>
      </c>
      <c r="EX7" s="66"/>
    </row>
    <row r="8" spans="1:154" s="67" customFormat="1">
      <c r="A8" s="48"/>
      <c r="B8" s="68">
        <v>2016</v>
      </c>
      <c r="C8" s="68">
        <v>227510</v>
      </c>
      <c r="D8" s="68">
        <v>46</v>
      </c>
      <c r="E8" s="68">
        <v>6</v>
      </c>
      <c r="F8" s="68">
        <v>0</v>
      </c>
      <c r="G8" s="68">
        <v>1</v>
      </c>
      <c r="H8" s="68" t="s">
        <v>123</v>
      </c>
      <c r="I8" s="68" t="s">
        <v>124</v>
      </c>
      <c r="J8" s="68" t="s">
        <v>124</v>
      </c>
      <c r="K8" s="68" t="s">
        <v>125</v>
      </c>
      <c r="L8" s="68" t="s">
        <v>126</v>
      </c>
      <c r="M8" s="68" t="s">
        <v>127</v>
      </c>
      <c r="N8" s="68" t="s">
        <v>128</v>
      </c>
      <c r="O8" s="68"/>
      <c r="P8" s="68" t="s">
        <v>129</v>
      </c>
      <c r="Q8" s="69">
        <v>31</v>
      </c>
      <c r="R8" s="68" t="s">
        <v>130</v>
      </c>
      <c r="S8" s="68" t="s">
        <v>131</v>
      </c>
      <c r="T8" s="68" t="s">
        <v>132</v>
      </c>
      <c r="U8" s="69" t="s">
        <v>133</v>
      </c>
      <c r="V8" s="69">
        <v>56200</v>
      </c>
      <c r="W8" s="68" t="s">
        <v>134</v>
      </c>
      <c r="X8" s="70" t="s">
        <v>135</v>
      </c>
      <c r="Y8" s="69">
        <v>500</v>
      </c>
      <c r="Z8" s="69" t="s">
        <v>133</v>
      </c>
      <c r="AA8" s="69" t="s">
        <v>133</v>
      </c>
      <c r="AB8" s="69" t="s">
        <v>133</v>
      </c>
      <c r="AC8" s="69">
        <v>6</v>
      </c>
      <c r="AD8" s="69">
        <v>506</v>
      </c>
      <c r="AE8" s="69">
        <v>500</v>
      </c>
      <c r="AF8" s="69" t="s">
        <v>133</v>
      </c>
      <c r="AG8" s="69">
        <v>500</v>
      </c>
      <c r="AH8" s="71" t="s">
        <v>133</v>
      </c>
      <c r="AI8" s="71" t="s">
        <v>133</v>
      </c>
      <c r="AJ8" s="71" t="s">
        <v>133</v>
      </c>
      <c r="AK8" s="71" t="s">
        <v>133</v>
      </c>
      <c r="AL8" s="71">
        <v>101.4</v>
      </c>
      <c r="AM8" s="71" t="s">
        <v>133</v>
      </c>
      <c r="AN8" s="71" t="s">
        <v>133</v>
      </c>
      <c r="AO8" s="71" t="s">
        <v>133</v>
      </c>
      <c r="AP8" s="71" t="s">
        <v>133</v>
      </c>
      <c r="AQ8" s="71">
        <v>99.8</v>
      </c>
      <c r="AR8" s="71">
        <v>98.4</v>
      </c>
      <c r="AS8" s="71" t="s">
        <v>133</v>
      </c>
      <c r="AT8" s="71" t="s">
        <v>133</v>
      </c>
      <c r="AU8" s="71" t="s">
        <v>133</v>
      </c>
      <c r="AV8" s="71" t="s">
        <v>133</v>
      </c>
      <c r="AW8" s="71">
        <v>98.1</v>
      </c>
      <c r="AX8" s="71" t="s">
        <v>133</v>
      </c>
      <c r="AY8" s="71" t="s">
        <v>133</v>
      </c>
      <c r="AZ8" s="71" t="s">
        <v>133</v>
      </c>
      <c r="BA8" s="71" t="s">
        <v>133</v>
      </c>
      <c r="BB8" s="71">
        <v>93.6</v>
      </c>
      <c r="BC8" s="71">
        <v>89.5</v>
      </c>
      <c r="BD8" s="72" t="s">
        <v>133</v>
      </c>
      <c r="BE8" s="72" t="s">
        <v>133</v>
      </c>
      <c r="BF8" s="72" t="s">
        <v>133</v>
      </c>
      <c r="BG8" s="72" t="s">
        <v>133</v>
      </c>
      <c r="BH8" s="72" t="s">
        <v>136</v>
      </c>
      <c r="BI8" s="72" t="s">
        <v>133</v>
      </c>
      <c r="BJ8" s="72" t="s">
        <v>133</v>
      </c>
      <c r="BK8" s="72" t="s">
        <v>133</v>
      </c>
      <c r="BL8" s="72" t="s">
        <v>133</v>
      </c>
      <c r="BM8" s="72">
        <v>33.9</v>
      </c>
      <c r="BN8" s="72">
        <v>63.6</v>
      </c>
      <c r="BO8" s="71" t="s">
        <v>133</v>
      </c>
      <c r="BP8" s="71" t="s">
        <v>133</v>
      </c>
      <c r="BQ8" s="71" t="s">
        <v>133</v>
      </c>
      <c r="BR8" s="71" t="s">
        <v>133</v>
      </c>
      <c r="BS8" s="71">
        <v>89.8</v>
      </c>
      <c r="BT8" s="71" t="s">
        <v>133</v>
      </c>
      <c r="BU8" s="71" t="s">
        <v>133</v>
      </c>
      <c r="BV8" s="71" t="s">
        <v>133</v>
      </c>
      <c r="BW8" s="71" t="s">
        <v>133</v>
      </c>
      <c r="BX8" s="71">
        <v>79.5</v>
      </c>
      <c r="BY8" s="71">
        <v>74.2</v>
      </c>
      <c r="BZ8" s="72" t="s">
        <v>133</v>
      </c>
      <c r="CA8" s="72" t="s">
        <v>133</v>
      </c>
      <c r="CB8" s="72" t="s">
        <v>133</v>
      </c>
      <c r="CC8" s="72" t="s">
        <v>133</v>
      </c>
      <c r="CD8" s="72">
        <v>73295</v>
      </c>
      <c r="CE8" s="72" t="s">
        <v>133</v>
      </c>
      <c r="CF8" s="72" t="s">
        <v>133</v>
      </c>
      <c r="CG8" s="72" t="s">
        <v>133</v>
      </c>
      <c r="CH8" s="72" t="s">
        <v>133</v>
      </c>
      <c r="CI8" s="72">
        <v>64765</v>
      </c>
      <c r="CJ8" s="71">
        <v>49667</v>
      </c>
      <c r="CK8" s="72" t="s">
        <v>133</v>
      </c>
      <c r="CL8" s="72" t="s">
        <v>133</v>
      </c>
      <c r="CM8" s="72" t="s">
        <v>133</v>
      </c>
      <c r="CN8" s="72" t="s">
        <v>133</v>
      </c>
      <c r="CO8" s="72">
        <v>18168</v>
      </c>
      <c r="CP8" s="72" t="s">
        <v>133</v>
      </c>
      <c r="CQ8" s="72" t="s">
        <v>133</v>
      </c>
      <c r="CR8" s="72" t="s">
        <v>133</v>
      </c>
      <c r="CS8" s="72" t="s">
        <v>133</v>
      </c>
      <c r="CT8" s="72">
        <v>17680</v>
      </c>
      <c r="CU8" s="71">
        <v>13758</v>
      </c>
      <c r="CV8" s="72" t="s">
        <v>133</v>
      </c>
      <c r="CW8" s="72" t="s">
        <v>133</v>
      </c>
      <c r="CX8" s="72" t="s">
        <v>133</v>
      </c>
      <c r="CY8" s="72" t="s">
        <v>133</v>
      </c>
      <c r="CZ8" s="72">
        <v>45</v>
      </c>
      <c r="DA8" s="72" t="s">
        <v>133</v>
      </c>
      <c r="DB8" s="72" t="s">
        <v>133</v>
      </c>
      <c r="DC8" s="72" t="s">
        <v>133</v>
      </c>
      <c r="DD8" s="72" t="s">
        <v>133</v>
      </c>
      <c r="DE8" s="72">
        <v>49.2</v>
      </c>
      <c r="DF8" s="72">
        <v>55.2</v>
      </c>
      <c r="DG8" s="72" t="s">
        <v>133</v>
      </c>
      <c r="DH8" s="72" t="s">
        <v>133</v>
      </c>
      <c r="DI8" s="72" t="s">
        <v>133</v>
      </c>
      <c r="DJ8" s="72" t="s">
        <v>133</v>
      </c>
      <c r="DK8" s="72">
        <v>28.1</v>
      </c>
      <c r="DL8" s="72" t="s">
        <v>133</v>
      </c>
      <c r="DM8" s="72" t="s">
        <v>133</v>
      </c>
      <c r="DN8" s="72" t="s">
        <v>133</v>
      </c>
      <c r="DO8" s="72" t="s">
        <v>133</v>
      </c>
      <c r="DP8" s="72">
        <v>27.4</v>
      </c>
      <c r="DQ8" s="72">
        <v>24.1</v>
      </c>
      <c r="DR8" s="71" t="s">
        <v>133</v>
      </c>
      <c r="DS8" s="71" t="s">
        <v>133</v>
      </c>
      <c r="DT8" s="71" t="s">
        <v>133</v>
      </c>
      <c r="DU8" s="71" t="s">
        <v>133</v>
      </c>
      <c r="DV8" s="71">
        <v>11.5</v>
      </c>
      <c r="DW8" s="71" t="s">
        <v>133</v>
      </c>
      <c r="DX8" s="71" t="s">
        <v>133</v>
      </c>
      <c r="DY8" s="71" t="s">
        <v>133</v>
      </c>
      <c r="DZ8" s="71" t="s">
        <v>133</v>
      </c>
      <c r="EA8" s="71">
        <v>51.2</v>
      </c>
      <c r="EB8" s="71">
        <v>50.7</v>
      </c>
      <c r="EC8" s="71" t="s">
        <v>133</v>
      </c>
      <c r="ED8" s="71" t="s">
        <v>133</v>
      </c>
      <c r="EE8" s="71" t="s">
        <v>133</v>
      </c>
      <c r="EF8" s="71" t="s">
        <v>133</v>
      </c>
      <c r="EG8" s="71">
        <v>20.9</v>
      </c>
      <c r="EH8" s="71" t="s">
        <v>133</v>
      </c>
      <c r="EI8" s="71" t="s">
        <v>133</v>
      </c>
      <c r="EJ8" s="71" t="s">
        <v>133</v>
      </c>
      <c r="EK8" s="71" t="s">
        <v>133</v>
      </c>
      <c r="EL8" s="71">
        <v>64.3</v>
      </c>
      <c r="EM8" s="71">
        <v>65.7</v>
      </c>
      <c r="EN8" s="72" t="s">
        <v>133</v>
      </c>
      <c r="EO8" s="72" t="s">
        <v>133</v>
      </c>
      <c r="EP8" s="72" t="s">
        <v>133</v>
      </c>
      <c r="EQ8" s="72" t="s">
        <v>133</v>
      </c>
      <c r="ER8" s="72">
        <v>21900042</v>
      </c>
      <c r="ES8" s="72" t="s">
        <v>133</v>
      </c>
      <c r="ET8" s="72" t="s">
        <v>133</v>
      </c>
      <c r="EU8" s="72" t="s">
        <v>133</v>
      </c>
      <c r="EV8" s="72" t="s">
        <v>133</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2018-10-11T08:26:07Z</cp:lastPrinted>
  <dcterms:created xsi:type="dcterms:W3CDTF">2018-09-27T00:47:18Z</dcterms:created>
  <dcterms:modified xsi:type="dcterms:W3CDTF">2018-10-15T02:04:50Z</dcterms:modified>
</cp:coreProperties>
</file>